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Pneus" sheetId="2" state="visible" r:id="rId2"/>
    <sheet name="Movimentações" sheetId="3" state="visible" r:id="rId3"/>
    <sheet name="Listas" sheetId="4" state="visible" r:id="rId4"/>
  </sheets>
  <definedNames>
    <definedName name="_xlnm._FilterDatabase" localSheetId="1" hidden="1">'Pneus'!$A$4:$R$1004</definedName>
    <definedName name="_xlnm.Print_Titles" localSheetId="1">'Pneus'!$4:$4</definedName>
    <definedName name="_xlnm._FilterDatabase" localSheetId="2" hidden="1">'Movimentações'!$A$4:$I$3004</definedName>
    <definedName name="_xlnm.Print_Titles" localSheetId="2">'Movimentações'!$4:$4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&quot;R$&quot; #,##0.00"/>
    <numFmt numFmtId="166" formatCode="0.0"/>
    <numFmt numFmtId="167" formatCode="&quot;R$&quot; #,##0.0000"/>
  </numFmts>
  <fonts count="8">
    <font>
      <name val="Calibri"/>
      <family val="2"/>
      <color theme="1"/>
      <sz val="11"/>
      <scheme val="minor"/>
    </font>
    <font>
      <b val="1"/>
      <color rgb="001C2A52"/>
      <sz val="14"/>
    </font>
    <font>
      <color rgb="004A5A80"/>
      <sz val="9"/>
      <u val="single"/>
    </font>
    <font>
      <i val="1"/>
      <color rgb="004A4A4A"/>
      <sz val="9"/>
    </font>
    <font>
      <b val="1"/>
      <color rgb="001C2A52"/>
    </font>
    <font>
      <b val="1"/>
      <color rgb="00FFFFFF"/>
    </font>
    <font>
      <i val="1"/>
      <color rgb="007A7A7A"/>
    </font>
    <font>
      <b val="1"/>
    </font>
  </fonts>
  <fills count="6">
    <fill>
      <patternFill/>
    </fill>
    <fill>
      <patternFill patternType="gray125"/>
    </fill>
    <fill>
      <patternFill patternType="solid">
        <fgColor rgb="001C2A52"/>
      </patternFill>
    </fill>
    <fill>
      <patternFill patternType="solid">
        <fgColor rgb="005B6B8C"/>
      </patternFill>
    </fill>
    <fill>
      <patternFill patternType="solid">
        <fgColor rgb="00FFF6D6"/>
      </patternFill>
    </fill>
    <fill>
      <patternFill patternType="solid">
        <fgColor rgb="00FFFBEA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0" fontId="6" fillId="4" borderId="1" pivotButton="0" quotePrefix="0" xfId="0"/>
    <xf numFmtId="164" fontId="6" fillId="4" borderId="1" pivotButton="0" quotePrefix="0" xfId="0"/>
    <xf numFmtId="165" fontId="6" fillId="4" borderId="1" pivotButton="0" quotePrefix="0" xfId="0"/>
    <xf numFmtId="166" fontId="6" fillId="4" borderId="1" pivotButton="0" quotePrefix="0" xfId="0"/>
    <xf numFmtId="3" fontId="6" fillId="4" borderId="1" pivotButton="0" quotePrefix="0" xfId="0"/>
    <xf numFmtId="167" fontId="6" fillId="4" borderId="1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3" fontId="0" fillId="0" borderId="1" pivotButton="0" quotePrefix="0" xfId="0"/>
    <xf numFmtId="167" fontId="0" fillId="0" borderId="1" pivotButton="0" quotePrefix="0" xfId="0"/>
    <xf numFmtId="0" fontId="5" fillId="2" borderId="0" pivotButton="0" quotePrefix="0" xfId="0"/>
    <xf numFmtId="0" fontId="0" fillId="5" borderId="1" pivotButton="0" quotePrefix="0" xfId="0"/>
  </cellXfs>
  <cellStyles count="1">
    <cellStyle name="Normal" xfId="0" builtinId="0" hidden="0"/>
  </cellStyles>
  <dxfs count="1">
    <dxf>
      <font>
        <b val="1"/>
        <color rgb="009B1C1C"/>
      </font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efrota.com.br/modelos-gratis/planilha-controle-de-pneus?utm_source=modelo_gratis&amp;utm_medium=planilha&amp;utm_campaign=planilha-controle-de-pneus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gefrota.com.br/modelos-gratis/planilha-controle-de-pneus?utm_source=modelo_gratis&amp;utm_medium=planilha&amp;utm_campaign=planilha-controle-de-pneu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gefrota.com.br/modelos-gratis/planilha-controle-de-pneus?utm_source=modelo_gratis&amp;utm_medium=planilha&amp;utm_campaign=planilha-controle-de-pneu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 ht="22" customHeight="1">
      <c r="A1" s="1" t="inlineStr">
        <is>
          <t>Planilha de controle de pneus</t>
        </is>
      </c>
    </row>
    <row r="2">
      <c r="A2" s="2" t="inlineStr">
        <is>
          <t>Modelo grátis Gefrota · gefrota.com.br</t>
        </is>
      </c>
    </row>
    <row r="3">
      <c r="A3" s="3" t="inlineStr">
        <is>
          <t>Leia antes de começar. Leva um minuto.</t>
        </is>
      </c>
    </row>
    <row r="5">
      <c r="A5" s="4" t="inlineStr">
        <is>
          <t>Para que serve:</t>
        </is>
      </c>
    </row>
    <row r="6">
      <c r="A6" s="5" t="inlineStr">
        <is>
          <t>Saber onde está cada pneu, quanto ele rodou, quanto gastou de sulco e quanto custou por km.</t>
        </is>
      </c>
    </row>
    <row r="7">
      <c r="A7" s="5" t="inlineStr"/>
    </row>
    <row r="8">
      <c r="A8" s="4" t="inlineStr">
        <is>
          <t>Passo a passo:</t>
        </is>
      </c>
    </row>
    <row r="9">
      <c r="A9" s="5" t="inlineStr">
        <is>
          <t>1. Marque cada pneu com um número de fogo e cadastre na aba Pneus (marca, medida, vida, valor e sulco novo).</t>
        </is>
      </c>
    </row>
    <row r="10">
      <c r="A10" s="5" t="inlineStr">
        <is>
          <t>2. Na aba Movimentações, lance em ordem de data: montagem (placa, posição, km do veículo), medição de sulco, desmontagem (km do veículo), envio e retorno da recapagem, sucata.</t>
        </is>
      </c>
    </row>
    <row r="11">
      <c r="A11" s="5" t="inlineStr">
        <is>
          <t>3. A aba Pneus mostra sozinha o último movimento, a placa e posição atuais, o km rodado, o desgaste, o km por mm e o custo por km.</t>
        </is>
      </c>
    </row>
    <row r="12">
      <c r="A12" s="5" t="inlineStr"/>
    </row>
    <row r="13">
      <c r="A13" s="4" t="inlineStr">
        <is>
          <t>Como a conta é feita:</t>
        </is>
      </c>
    </row>
    <row r="14">
      <c r="A14" s="5" t="inlineStr">
        <is>
          <t>Na desmontagem, km rodado = km do veículo na desmontagem menos o km na última montagem daquele pneu. O km da montagem atual só entra quando você lança a desmontagem. Rodízio = uma desmontagem e uma montagem na nova posição.</t>
        </is>
      </c>
    </row>
    <row r="15">
      <c r="A15" s="5" t="inlineStr">
        <is>
          <t>Valor pago: some a compra e as recapagens daquele pneu. Custo por km = valor pago ÷ km rodado total.</t>
        </is>
      </c>
    </row>
    <row r="16">
      <c r="A16" s="5" t="inlineStr">
        <is>
          <t>Sulco mínimo para retirar: informe na aba Listas o limite que a sua empresa usa. A planilha avisa quando a medição chegar nele.</t>
        </is>
      </c>
    </row>
    <row r="17">
      <c r="A17" s="5" t="inlineStr">
        <is>
          <t>Posições: 1, 2, 3… é o eixo, contando da frente. E = esquerdo, D = direito; EE e DE = externo, EI e DI = interno (rodado duplo).</t>
        </is>
      </c>
    </row>
    <row r="19">
      <c r="A19" s="4" t="inlineStr">
        <is>
          <t>Regras de todas as abas:</t>
        </is>
      </c>
    </row>
    <row r="20">
      <c r="A20" s="5" t="inlineStr">
        <is>
          <t>• Cabeçalho azul-escuro: você preenche. Cabeçalho cinza com "(auto)": a planilha calcula, não digite ali.</t>
        </is>
      </c>
    </row>
    <row r="21">
      <c r="A21" s="5" t="inlineStr">
        <is>
          <t>• Linhas amarelas com "EXEMPLO" são só para mostrar como preencher. Apague antes de usar.</t>
        </is>
      </c>
    </row>
    <row r="22">
      <c r="A22" s="5" t="inlineStr">
        <is>
          <t>• Datas no formato dia/mês/ano. Valores sem "R$" (a planilha formata).</t>
        </is>
      </c>
    </row>
    <row r="23">
      <c r="A23" s="5" t="inlineStr">
        <is>
          <t>• Feita para Excel 2010 ou mais novo. As fórmulas já estão nas linhas: é só digitar.</t>
        </is>
      </c>
    </row>
    <row r="24">
      <c r="A24" s="5" t="inlineStr"/>
    </row>
    <row r="25">
      <c r="A25" s="4" t="inlineStr">
        <is>
          <t>Quando a planilha não dá mais conta:</t>
        </is>
      </c>
    </row>
    <row r="26">
      <c r="A26" s="5" t="inlineStr">
        <is>
          <t>• Ela depende de uma pessoa lembrar de abrir e preencher. Não avisa sozinha quando algo vence.</t>
        </is>
      </c>
    </row>
    <row r="27">
      <c r="A27" s="5" t="inlineStr">
        <is>
          <t>• Não cruza combustível, pneus, manutenção, viagem e motorista do mesmo veículo sem trabalho manual.</t>
        </is>
      </c>
    </row>
    <row r="28">
      <c r="A28" s="5" t="inlineStr">
        <is>
          <t>• Para isso existe o Gefrota, sistema de gestão de frota: Gestão de pneus → https://www.gefrota.com.br/gestao-de-pneus</t>
        </is>
      </c>
    </row>
  </sheetData>
  <hyperlinks>
    <hyperlink xmlns:r="http://schemas.openxmlformats.org/officeDocument/2006/relationships" ref="A2" r:id="rId1"/>
  </hyperlinks>
  <pageMargins left="0.4" right="0.4" top="0.5" bottom="0.5" header="0.5" footer="0.5"/>
  <pageSetup orientation="portrait" paperSize="9" fitToHeight="0" fitToWidth="1"/>
  <headerFooter>
    <oddHeader/>
    <oddFooter>&amp;CModelo grátis Gefrota · gefrota.com.br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0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4" customWidth="1" min="2" max="2"/>
    <col width="13" customWidth="1" min="3" max="3"/>
    <col width="16" customWidth="1" min="4" max="4"/>
    <col width="13" customWidth="1" min="5" max="5"/>
    <col width="12" customWidth="1" min="6" max="6"/>
    <col width="15" customWidth="1" min="7" max="7"/>
    <col width="9" customWidth="1" min="8" max="8"/>
    <col width="13" customWidth="1" min="9" max="9"/>
    <col width="16" customWidth="1" min="10" max="10"/>
    <col width="15" customWidth="1" min="11" max="11"/>
    <col width="12" customWidth="1" min="12" max="12"/>
    <col width="10" customWidth="1" min="13" max="13"/>
    <col width="9" customWidth="1" min="14" max="14"/>
    <col width="10" customWidth="1" min="15" max="15"/>
    <col width="11" customWidth="1" min="16" max="16"/>
    <col width="30" customWidth="1" min="17" max="17"/>
    <col width="24" customWidth="1" min="18" max="18"/>
  </cols>
  <sheetData>
    <row r="1" ht="22" customHeight="1">
      <c r="A1" s="1" t="inlineStr">
        <is>
          <t>Pneus</t>
        </is>
      </c>
    </row>
    <row r="2">
      <c r="A2" s="2" t="inlineStr">
        <is>
          <t>Modelo grátis Gefrota · gefrota.com.br</t>
        </is>
      </c>
    </row>
    <row r="3">
      <c r="A3" s="3" t="inlineStr">
        <is>
          <t>Um pneu por linha, identificado pelo número de fogo.</t>
        </is>
      </c>
    </row>
    <row r="4" ht="32" customHeight="1">
      <c r="A4" s="6" t="inlineStr">
        <is>
          <t>Nº de fogo</t>
        </is>
      </c>
      <c r="B4" s="6" t="inlineStr">
        <is>
          <t>Marca</t>
        </is>
      </c>
      <c r="C4" s="6" t="inlineStr">
        <is>
          <t>Medida</t>
        </is>
      </c>
      <c r="D4" s="6" t="inlineStr">
        <is>
          <t>Desenho ou modelo</t>
        </is>
      </c>
      <c r="E4" s="6" t="inlineStr">
        <is>
          <t>Vida atual</t>
        </is>
      </c>
      <c r="F4" s="6" t="inlineStr">
        <is>
          <t>Data da compra</t>
        </is>
      </c>
      <c r="G4" s="6" t="inlineStr">
        <is>
          <t>Valor pago: compra + recapagens (R$)</t>
        </is>
      </c>
      <c r="H4" s="6" t="inlineStr">
        <is>
          <t>Sulco novo (mm)</t>
        </is>
      </c>
      <c r="I4" s="6" t="inlineStr">
        <is>
          <t>Situação</t>
        </is>
      </c>
      <c r="J4" s="7" t="inlineStr">
        <is>
          <t>Último movimento (auto)</t>
        </is>
      </c>
      <c r="K4" s="7" t="inlineStr">
        <is>
          <t>Placa e posição (auto)</t>
        </is>
      </c>
      <c r="L4" s="7" t="inlineStr">
        <is>
          <t>Km rodado total (auto)</t>
        </is>
      </c>
      <c r="M4" s="7" t="inlineStr">
        <is>
          <t>Último sulco medido (mm) (auto)</t>
        </is>
      </c>
      <c r="N4" s="7" t="inlineStr">
        <is>
          <t>Desgaste (mm) (auto)</t>
        </is>
      </c>
      <c r="O4" s="7" t="inlineStr">
        <is>
          <t>Km por mm (auto)</t>
        </is>
      </c>
      <c r="P4" s="7" t="inlineStr">
        <is>
          <t>Custo por km (auto)</t>
        </is>
      </c>
      <c r="Q4" s="7" t="inlineStr">
        <is>
          <t>Alerta (auto)</t>
        </is>
      </c>
      <c r="R4" s="6" t="inlineStr">
        <is>
          <t>Observação</t>
        </is>
      </c>
    </row>
    <row r="5">
      <c r="A5" s="8" t="inlineStr">
        <is>
          <t>101</t>
        </is>
      </c>
      <c r="B5" s="8" t="inlineStr">
        <is>
          <t>Marca exemplo</t>
        </is>
      </c>
      <c r="C5" s="8" t="inlineStr">
        <is>
          <t>295/80R22.5</t>
        </is>
      </c>
      <c r="D5" s="8" t="inlineStr">
        <is>
          <t>Liso</t>
        </is>
      </c>
      <c r="E5" s="8" t="inlineStr">
        <is>
          <t>Novo</t>
        </is>
      </c>
      <c r="F5" s="9" t="n">
        <v>46032</v>
      </c>
      <c r="G5" s="10" t="n">
        <v>2400</v>
      </c>
      <c r="H5" s="11" t="n">
        <v>16</v>
      </c>
      <c r="I5" s="8" t="inlineStr">
        <is>
          <t>Estoque</t>
        </is>
      </c>
      <c r="J5" s="8">
        <f>IF($A5="","",IFERROR(LOOKUP(2,1/('Movimentações'!$B$5:$B$3004=$A5),'Movimentações'!$E$5:$E$3004),""))</f>
        <v/>
      </c>
      <c r="K5" s="8">
        <f>IF($J5&lt;&gt;"Montagem","",LOOKUP(2,1/('Movimentações'!$B$5:$B$3004=$A5),'Movimentações'!$C$5:$C$3004)&amp;" "&amp;LOOKUP(2,1/('Movimentações'!$B$5:$B$3004=$A5),'Movimentações'!$D$5:$D$3004))</f>
        <v/>
      </c>
      <c r="L5" s="12">
        <f>IF($A5="","",SUMIF('Movimentações'!$B$5:$B$3004,$A5,'Movimentações'!$H$5:$H$3004))</f>
        <v/>
      </c>
      <c r="M5" s="11">
        <f>IF($A5="","",IFERROR(LOOKUP(2,1/(('Movimentações'!$B$5:$B$3004=$A5)*('Movimentações'!$G$5:$G$3004&lt;&gt;"")),'Movimentações'!$G$5:$G$3004),""))</f>
        <v/>
      </c>
      <c r="N5" s="11">
        <f>IF(OR($H5="",$M5=""),"",$H5-$M5)</f>
        <v/>
      </c>
      <c r="O5" s="12">
        <f>IF(OR($N5="",$L5=""),"",IF(OR($N5&lt;=0,$L5=0),"",$L5/$N5))</f>
        <v/>
      </c>
      <c r="P5" s="13">
        <f>IF(OR($G5="",$L5=""),"",IF($L5=0,"",$G5/$L5))</f>
        <v/>
      </c>
      <c r="Q5" s="8">
        <f>IF(OR($M5="",Listas!$H$2=""),"",IF($M5&lt;=Listas!$H$2,"Sulco no limite: avaliar a retirada",""))</f>
        <v/>
      </c>
      <c r="R5" s="8" t="inlineStr">
        <is>
          <t>EXEMPLO: apague esta linha</t>
        </is>
      </c>
    </row>
    <row r="6">
      <c r="A6" s="8" t="inlineStr">
        <is>
          <t>102</t>
        </is>
      </c>
      <c r="B6" s="8" t="inlineStr">
        <is>
          <t>Marca exemplo</t>
        </is>
      </c>
      <c r="C6" s="8" t="inlineStr">
        <is>
          <t>295/80R22.5</t>
        </is>
      </c>
      <c r="D6" s="8" t="inlineStr">
        <is>
          <t>Borrachudo</t>
        </is>
      </c>
      <c r="E6" s="8" t="inlineStr">
        <is>
          <t>1ª recapagem</t>
        </is>
      </c>
      <c r="F6" s="9" t="n">
        <v>45810</v>
      </c>
      <c r="G6" s="10" t="n">
        <v>3150</v>
      </c>
      <c r="H6" s="11" t="n">
        <v>18</v>
      </c>
      <c r="I6" s="8" t="inlineStr">
        <is>
          <t>Em uso</t>
        </is>
      </c>
      <c r="J6" s="8">
        <f>IF($A6="","",IFERROR(LOOKUP(2,1/('Movimentações'!$B$5:$B$3004=$A6),'Movimentações'!$E$5:$E$3004),""))</f>
        <v/>
      </c>
      <c r="K6" s="8">
        <f>IF($J6&lt;&gt;"Montagem","",LOOKUP(2,1/('Movimentações'!$B$5:$B$3004=$A6),'Movimentações'!$C$5:$C$3004)&amp;" "&amp;LOOKUP(2,1/('Movimentações'!$B$5:$B$3004=$A6),'Movimentações'!$D$5:$D$3004))</f>
        <v/>
      </c>
      <c r="L6" s="12">
        <f>IF($A6="","",SUMIF('Movimentações'!$B$5:$B$3004,$A6,'Movimentações'!$H$5:$H$3004))</f>
        <v/>
      </c>
      <c r="M6" s="11">
        <f>IF($A6="","",IFERROR(LOOKUP(2,1/(('Movimentações'!$B$5:$B$3004=$A6)*('Movimentações'!$G$5:$G$3004&lt;&gt;"")),'Movimentações'!$G$5:$G$3004),""))</f>
        <v/>
      </c>
      <c r="N6" s="11">
        <f>IF(OR($H6="",$M6=""),"",$H6-$M6)</f>
        <v/>
      </c>
      <c r="O6" s="12">
        <f>IF(OR($N6="",$L6=""),"",IF(OR($N6&lt;=0,$L6=0),"",$L6/$N6))</f>
        <v/>
      </c>
      <c r="P6" s="13">
        <f>IF(OR($G6="",$L6=""),"",IF($L6=0,"",$G6/$L6))</f>
        <v/>
      </c>
      <c r="Q6" s="8">
        <f>IF(OR($M6="",Listas!$H$2=""),"",IF($M6&lt;=Listas!$H$2,"Sulco no limite: avaliar a retirada",""))</f>
        <v/>
      </c>
      <c r="R6" s="8" t="inlineStr">
        <is>
          <t>EXEMPLO: apague esta linha</t>
        </is>
      </c>
    </row>
    <row r="7">
      <c r="A7" s="14" t="n"/>
      <c r="B7" s="14" t="n"/>
      <c r="C7" s="14" t="n"/>
      <c r="D7" s="14" t="n"/>
      <c r="E7" s="14" t="n"/>
      <c r="F7" s="15" t="n"/>
      <c r="G7" s="16" t="n"/>
      <c r="H7" s="17" t="n"/>
      <c r="I7" s="14" t="n"/>
      <c r="J7" s="14">
        <f>IF($A7="","",IFERROR(LOOKUP(2,1/('Movimentações'!$B$5:$B$3004=$A7),'Movimentações'!$E$5:$E$3004),""))</f>
        <v/>
      </c>
      <c r="K7" s="14">
        <f>IF($J7&lt;&gt;"Montagem","",LOOKUP(2,1/('Movimentações'!$B$5:$B$3004=$A7),'Movimentações'!$C$5:$C$3004)&amp;" "&amp;LOOKUP(2,1/('Movimentações'!$B$5:$B$3004=$A7),'Movimentações'!$D$5:$D$3004))</f>
        <v/>
      </c>
      <c r="L7" s="18">
        <f>IF($A7="","",SUMIF('Movimentações'!$B$5:$B$3004,$A7,'Movimentações'!$H$5:$H$3004))</f>
        <v/>
      </c>
      <c r="M7" s="17">
        <f>IF($A7="","",IFERROR(LOOKUP(2,1/(('Movimentações'!$B$5:$B$3004=$A7)*('Movimentações'!$G$5:$G$3004&lt;&gt;"")),'Movimentações'!$G$5:$G$3004),""))</f>
        <v/>
      </c>
      <c r="N7" s="17">
        <f>IF(OR($H7="",$M7=""),"",$H7-$M7)</f>
        <v/>
      </c>
      <c r="O7" s="18">
        <f>IF(OR($N7="",$L7=""),"",IF(OR($N7&lt;=0,$L7=0),"",$L7/$N7))</f>
        <v/>
      </c>
      <c r="P7" s="19">
        <f>IF(OR($G7="",$L7=""),"",IF($L7=0,"",$G7/$L7))</f>
        <v/>
      </c>
      <c r="Q7" s="14">
        <f>IF(OR($M7="",Listas!$H$2=""),"",IF($M7&lt;=Listas!$H$2,"Sulco no limite: avaliar a retirada",""))</f>
        <v/>
      </c>
      <c r="R7" s="14" t="n"/>
    </row>
    <row r="8">
      <c r="A8" s="14" t="n"/>
      <c r="B8" s="14" t="n"/>
      <c r="C8" s="14" t="n"/>
      <c r="D8" s="14" t="n"/>
      <c r="E8" s="14" t="n"/>
      <c r="F8" s="15" t="n"/>
      <c r="G8" s="16" t="n"/>
      <c r="H8" s="17" t="n"/>
      <c r="I8" s="14" t="n"/>
      <c r="J8" s="14">
        <f>IF($A8="","",IFERROR(LOOKUP(2,1/('Movimentações'!$B$5:$B$3004=$A8),'Movimentações'!$E$5:$E$3004),""))</f>
        <v/>
      </c>
      <c r="K8" s="14">
        <f>IF($J8&lt;&gt;"Montagem","",LOOKUP(2,1/('Movimentações'!$B$5:$B$3004=$A8),'Movimentações'!$C$5:$C$3004)&amp;" "&amp;LOOKUP(2,1/('Movimentações'!$B$5:$B$3004=$A8),'Movimentações'!$D$5:$D$3004))</f>
        <v/>
      </c>
      <c r="L8" s="18">
        <f>IF($A8="","",SUMIF('Movimentações'!$B$5:$B$3004,$A8,'Movimentações'!$H$5:$H$3004))</f>
        <v/>
      </c>
      <c r="M8" s="17">
        <f>IF($A8="","",IFERROR(LOOKUP(2,1/(('Movimentações'!$B$5:$B$3004=$A8)*('Movimentações'!$G$5:$G$3004&lt;&gt;"")),'Movimentações'!$G$5:$G$3004),""))</f>
        <v/>
      </c>
      <c r="N8" s="17">
        <f>IF(OR($H8="",$M8=""),"",$H8-$M8)</f>
        <v/>
      </c>
      <c r="O8" s="18">
        <f>IF(OR($N8="",$L8=""),"",IF(OR($N8&lt;=0,$L8=0),"",$L8/$N8))</f>
        <v/>
      </c>
      <c r="P8" s="19">
        <f>IF(OR($G8="",$L8=""),"",IF($L8=0,"",$G8/$L8))</f>
        <v/>
      </c>
      <c r="Q8" s="14">
        <f>IF(OR($M8="",Listas!$H$2=""),"",IF($M8&lt;=Listas!$H$2,"Sulco no limite: avaliar a retirada",""))</f>
        <v/>
      </c>
      <c r="R8" s="14" t="n"/>
    </row>
    <row r="9">
      <c r="A9" s="14" t="n"/>
      <c r="B9" s="14" t="n"/>
      <c r="C9" s="14" t="n"/>
      <c r="D9" s="14" t="n"/>
      <c r="E9" s="14" t="n"/>
      <c r="F9" s="15" t="n"/>
      <c r="G9" s="16" t="n"/>
      <c r="H9" s="17" t="n"/>
      <c r="I9" s="14" t="n"/>
      <c r="J9" s="14">
        <f>IF($A9="","",IFERROR(LOOKUP(2,1/('Movimentações'!$B$5:$B$3004=$A9),'Movimentações'!$E$5:$E$3004),""))</f>
        <v/>
      </c>
      <c r="K9" s="14">
        <f>IF($J9&lt;&gt;"Montagem","",LOOKUP(2,1/('Movimentações'!$B$5:$B$3004=$A9),'Movimentações'!$C$5:$C$3004)&amp;" "&amp;LOOKUP(2,1/('Movimentações'!$B$5:$B$3004=$A9),'Movimentações'!$D$5:$D$3004))</f>
        <v/>
      </c>
      <c r="L9" s="18">
        <f>IF($A9="","",SUMIF('Movimentações'!$B$5:$B$3004,$A9,'Movimentações'!$H$5:$H$3004))</f>
        <v/>
      </c>
      <c r="M9" s="17">
        <f>IF($A9="","",IFERROR(LOOKUP(2,1/(('Movimentações'!$B$5:$B$3004=$A9)*('Movimentações'!$G$5:$G$3004&lt;&gt;"")),'Movimentações'!$G$5:$G$3004),""))</f>
        <v/>
      </c>
      <c r="N9" s="17">
        <f>IF(OR($H9="",$M9=""),"",$H9-$M9)</f>
        <v/>
      </c>
      <c r="O9" s="18">
        <f>IF(OR($N9="",$L9=""),"",IF(OR($N9&lt;=0,$L9=0),"",$L9/$N9))</f>
        <v/>
      </c>
      <c r="P9" s="19">
        <f>IF(OR($G9="",$L9=""),"",IF($L9=0,"",$G9/$L9))</f>
        <v/>
      </c>
      <c r="Q9" s="14">
        <f>IF(OR($M9="",Listas!$H$2=""),"",IF($M9&lt;=Listas!$H$2,"Sulco no limite: avaliar a retirada",""))</f>
        <v/>
      </c>
      <c r="R9" s="14" t="n"/>
    </row>
    <row r="10">
      <c r="A10" s="14" t="n"/>
      <c r="B10" s="14" t="n"/>
      <c r="C10" s="14" t="n"/>
      <c r="D10" s="14" t="n"/>
      <c r="E10" s="14" t="n"/>
      <c r="F10" s="15" t="n"/>
      <c r="G10" s="16" t="n"/>
      <c r="H10" s="17" t="n"/>
      <c r="I10" s="14" t="n"/>
      <c r="J10" s="14">
        <f>IF($A10="","",IFERROR(LOOKUP(2,1/('Movimentações'!$B$5:$B$3004=$A10),'Movimentações'!$E$5:$E$3004),""))</f>
        <v/>
      </c>
      <c r="K10" s="14">
        <f>IF($J10&lt;&gt;"Montagem","",LOOKUP(2,1/('Movimentações'!$B$5:$B$3004=$A10),'Movimentações'!$C$5:$C$3004)&amp;" "&amp;LOOKUP(2,1/('Movimentações'!$B$5:$B$3004=$A10),'Movimentações'!$D$5:$D$3004))</f>
        <v/>
      </c>
      <c r="L10" s="18">
        <f>IF($A10="","",SUMIF('Movimentações'!$B$5:$B$3004,$A10,'Movimentações'!$H$5:$H$3004))</f>
        <v/>
      </c>
      <c r="M10" s="17">
        <f>IF($A10="","",IFERROR(LOOKUP(2,1/(('Movimentações'!$B$5:$B$3004=$A10)*('Movimentações'!$G$5:$G$3004&lt;&gt;"")),'Movimentações'!$G$5:$G$3004),""))</f>
        <v/>
      </c>
      <c r="N10" s="17">
        <f>IF(OR($H10="",$M10=""),"",$H10-$M10)</f>
        <v/>
      </c>
      <c r="O10" s="18">
        <f>IF(OR($N10="",$L10=""),"",IF(OR($N10&lt;=0,$L10=0),"",$L10/$N10))</f>
        <v/>
      </c>
      <c r="P10" s="19">
        <f>IF(OR($G10="",$L10=""),"",IF($L10=0,"",$G10/$L10))</f>
        <v/>
      </c>
      <c r="Q10" s="14">
        <f>IF(OR($M10="",Listas!$H$2=""),"",IF($M10&lt;=Listas!$H$2,"Sulco no limite: avaliar a retirada",""))</f>
        <v/>
      </c>
      <c r="R10" s="14" t="n"/>
    </row>
    <row r="11">
      <c r="A11" s="14" t="n"/>
      <c r="B11" s="14" t="n"/>
      <c r="C11" s="14" t="n"/>
      <c r="D11" s="14" t="n"/>
      <c r="E11" s="14" t="n"/>
      <c r="F11" s="15" t="n"/>
      <c r="G11" s="16" t="n"/>
      <c r="H11" s="17" t="n"/>
      <c r="I11" s="14" t="n"/>
      <c r="J11" s="14">
        <f>IF($A11="","",IFERROR(LOOKUP(2,1/('Movimentações'!$B$5:$B$3004=$A11),'Movimentações'!$E$5:$E$3004),""))</f>
        <v/>
      </c>
      <c r="K11" s="14">
        <f>IF($J11&lt;&gt;"Montagem","",LOOKUP(2,1/('Movimentações'!$B$5:$B$3004=$A11),'Movimentações'!$C$5:$C$3004)&amp;" "&amp;LOOKUP(2,1/('Movimentações'!$B$5:$B$3004=$A11),'Movimentações'!$D$5:$D$3004))</f>
        <v/>
      </c>
      <c r="L11" s="18">
        <f>IF($A11="","",SUMIF('Movimentações'!$B$5:$B$3004,$A11,'Movimentações'!$H$5:$H$3004))</f>
        <v/>
      </c>
      <c r="M11" s="17">
        <f>IF($A11="","",IFERROR(LOOKUP(2,1/(('Movimentações'!$B$5:$B$3004=$A11)*('Movimentações'!$G$5:$G$3004&lt;&gt;"")),'Movimentações'!$G$5:$G$3004),""))</f>
        <v/>
      </c>
      <c r="N11" s="17">
        <f>IF(OR($H11="",$M11=""),"",$H11-$M11)</f>
        <v/>
      </c>
      <c r="O11" s="18">
        <f>IF(OR($N11="",$L11=""),"",IF(OR($N11&lt;=0,$L11=0),"",$L11/$N11))</f>
        <v/>
      </c>
      <c r="P11" s="19">
        <f>IF(OR($G11="",$L11=""),"",IF($L11=0,"",$G11/$L11))</f>
        <v/>
      </c>
      <c r="Q11" s="14">
        <f>IF(OR($M11="",Listas!$H$2=""),"",IF($M11&lt;=Listas!$H$2,"Sulco no limite: avaliar a retirada",""))</f>
        <v/>
      </c>
      <c r="R11" s="14" t="n"/>
    </row>
    <row r="12">
      <c r="A12" s="14" t="n"/>
      <c r="B12" s="14" t="n"/>
      <c r="C12" s="14" t="n"/>
      <c r="D12" s="14" t="n"/>
      <c r="E12" s="14" t="n"/>
      <c r="F12" s="15" t="n"/>
      <c r="G12" s="16" t="n"/>
      <c r="H12" s="17" t="n"/>
      <c r="I12" s="14" t="n"/>
      <c r="J12" s="14">
        <f>IF($A12="","",IFERROR(LOOKUP(2,1/('Movimentações'!$B$5:$B$3004=$A12),'Movimentações'!$E$5:$E$3004),""))</f>
        <v/>
      </c>
      <c r="K12" s="14">
        <f>IF($J12&lt;&gt;"Montagem","",LOOKUP(2,1/('Movimentações'!$B$5:$B$3004=$A12),'Movimentações'!$C$5:$C$3004)&amp;" "&amp;LOOKUP(2,1/('Movimentações'!$B$5:$B$3004=$A12),'Movimentações'!$D$5:$D$3004))</f>
        <v/>
      </c>
      <c r="L12" s="18">
        <f>IF($A12="","",SUMIF('Movimentações'!$B$5:$B$3004,$A12,'Movimentações'!$H$5:$H$3004))</f>
        <v/>
      </c>
      <c r="M12" s="17">
        <f>IF($A12="","",IFERROR(LOOKUP(2,1/(('Movimentações'!$B$5:$B$3004=$A12)*('Movimentações'!$G$5:$G$3004&lt;&gt;"")),'Movimentações'!$G$5:$G$3004),""))</f>
        <v/>
      </c>
      <c r="N12" s="17">
        <f>IF(OR($H12="",$M12=""),"",$H12-$M12)</f>
        <v/>
      </c>
      <c r="O12" s="18">
        <f>IF(OR($N12="",$L12=""),"",IF(OR($N12&lt;=0,$L12=0),"",$L12/$N12))</f>
        <v/>
      </c>
      <c r="P12" s="19">
        <f>IF(OR($G12="",$L12=""),"",IF($L12=0,"",$G12/$L12))</f>
        <v/>
      </c>
      <c r="Q12" s="14">
        <f>IF(OR($M12="",Listas!$H$2=""),"",IF($M12&lt;=Listas!$H$2,"Sulco no limite: avaliar a retirada",""))</f>
        <v/>
      </c>
      <c r="R12" s="14" t="n"/>
    </row>
    <row r="13">
      <c r="A13" s="14" t="n"/>
      <c r="B13" s="14" t="n"/>
      <c r="C13" s="14" t="n"/>
      <c r="D13" s="14" t="n"/>
      <c r="E13" s="14" t="n"/>
      <c r="F13" s="15" t="n"/>
      <c r="G13" s="16" t="n"/>
      <c r="H13" s="17" t="n"/>
      <c r="I13" s="14" t="n"/>
      <c r="J13" s="14">
        <f>IF($A13="","",IFERROR(LOOKUP(2,1/('Movimentações'!$B$5:$B$3004=$A13),'Movimentações'!$E$5:$E$3004),""))</f>
        <v/>
      </c>
      <c r="K13" s="14">
        <f>IF($J13&lt;&gt;"Montagem","",LOOKUP(2,1/('Movimentações'!$B$5:$B$3004=$A13),'Movimentações'!$C$5:$C$3004)&amp;" "&amp;LOOKUP(2,1/('Movimentações'!$B$5:$B$3004=$A13),'Movimentações'!$D$5:$D$3004))</f>
        <v/>
      </c>
      <c r="L13" s="18">
        <f>IF($A13="","",SUMIF('Movimentações'!$B$5:$B$3004,$A13,'Movimentações'!$H$5:$H$3004))</f>
        <v/>
      </c>
      <c r="M13" s="17">
        <f>IF($A13="","",IFERROR(LOOKUP(2,1/(('Movimentações'!$B$5:$B$3004=$A13)*('Movimentações'!$G$5:$G$3004&lt;&gt;"")),'Movimentações'!$G$5:$G$3004),""))</f>
        <v/>
      </c>
      <c r="N13" s="17">
        <f>IF(OR($H13="",$M13=""),"",$H13-$M13)</f>
        <v/>
      </c>
      <c r="O13" s="18">
        <f>IF(OR($N13="",$L13=""),"",IF(OR($N13&lt;=0,$L13=0),"",$L13/$N13))</f>
        <v/>
      </c>
      <c r="P13" s="19">
        <f>IF(OR($G13="",$L13=""),"",IF($L13=0,"",$G13/$L13))</f>
        <v/>
      </c>
      <c r="Q13" s="14">
        <f>IF(OR($M13="",Listas!$H$2=""),"",IF($M13&lt;=Listas!$H$2,"Sulco no limite: avaliar a retirada",""))</f>
        <v/>
      </c>
      <c r="R13" s="14" t="n"/>
    </row>
    <row r="14">
      <c r="A14" s="14" t="n"/>
      <c r="B14" s="14" t="n"/>
      <c r="C14" s="14" t="n"/>
      <c r="D14" s="14" t="n"/>
      <c r="E14" s="14" t="n"/>
      <c r="F14" s="15" t="n"/>
      <c r="G14" s="16" t="n"/>
      <c r="H14" s="17" t="n"/>
      <c r="I14" s="14" t="n"/>
      <c r="J14" s="14">
        <f>IF($A14="","",IFERROR(LOOKUP(2,1/('Movimentações'!$B$5:$B$3004=$A14),'Movimentações'!$E$5:$E$3004),""))</f>
        <v/>
      </c>
      <c r="K14" s="14">
        <f>IF($J14&lt;&gt;"Montagem","",LOOKUP(2,1/('Movimentações'!$B$5:$B$3004=$A14),'Movimentações'!$C$5:$C$3004)&amp;" "&amp;LOOKUP(2,1/('Movimentações'!$B$5:$B$3004=$A14),'Movimentações'!$D$5:$D$3004))</f>
        <v/>
      </c>
      <c r="L14" s="18">
        <f>IF($A14="","",SUMIF('Movimentações'!$B$5:$B$3004,$A14,'Movimentações'!$H$5:$H$3004))</f>
        <v/>
      </c>
      <c r="M14" s="17">
        <f>IF($A14="","",IFERROR(LOOKUP(2,1/(('Movimentações'!$B$5:$B$3004=$A14)*('Movimentações'!$G$5:$G$3004&lt;&gt;"")),'Movimentações'!$G$5:$G$3004),""))</f>
        <v/>
      </c>
      <c r="N14" s="17">
        <f>IF(OR($H14="",$M14=""),"",$H14-$M14)</f>
        <v/>
      </c>
      <c r="O14" s="18">
        <f>IF(OR($N14="",$L14=""),"",IF(OR($N14&lt;=0,$L14=0),"",$L14/$N14))</f>
        <v/>
      </c>
      <c r="P14" s="19">
        <f>IF(OR($G14="",$L14=""),"",IF($L14=0,"",$G14/$L14))</f>
        <v/>
      </c>
      <c r="Q14" s="14">
        <f>IF(OR($M14="",Listas!$H$2=""),"",IF($M14&lt;=Listas!$H$2,"Sulco no limite: avaliar a retirada",""))</f>
        <v/>
      </c>
      <c r="R14" s="14" t="n"/>
    </row>
    <row r="15">
      <c r="A15" s="14" t="n"/>
      <c r="B15" s="14" t="n"/>
      <c r="C15" s="14" t="n"/>
      <c r="D15" s="14" t="n"/>
      <c r="E15" s="14" t="n"/>
      <c r="F15" s="15" t="n"/>
      <c r="G15" s="16" t="n"/>
      <c r="H15" s="17" t="n"/>
      <c r="I15" s="14" t="n"/>
      <c r="J15" s="14">
        <f>IF($A15="","",IFERROR(LOOKUP(2,1/('Movimentações'!$B$5:$B$3004=$A15),'Movimentações'!$E$5:$E$3004),""))</f>
        <v/>
      </c>
      <c r="K15" s="14">
        <f>IF($J15&lt;&gt;"Montagem","",LOOKUP(2,1/('Movimentações'!$B$5:$B$3004=$A15),'Movimentações'!$C$5:$C$3004)&amp;" "&amp;LOOKUP(2,1/('Movimentações'!$B$5:$B$3004=$A15),'Movimentações'!$D$5:$D$3004))</f>
        <v/>
      </c>
      <c r="L15" s="18">
        <f>IF($A15="","",SUMIF('Movimentações'!$B$5:$B$3004,$A15,'Movimentações'!$H$5:$H$3004))</f>
        <v/>
      </c>
      <c r="M15" s="17">
        <f>IF($A15="","",IFERROR(LOOKUP(2,1/(('Movimentações'!$B$5:$B$3004=$A15)*('Movimentações'!$G$5:$G$3004&lt;&gt;"")),'Movimentações'!$G$5:$G$3004),""))</f>
        <v/>
      </c>
      <c r="N15" s="17">
        <f>IF(OR($H15="",$M15=""),"",$H15-$M15)</f>
        <v/>
      </c>
      <c r="O15" s="18">
        <f>IF(OR($N15="",$L15=""),"",IF(OR($N15&lt;=0,$L15=0),"",$L15/$N15))</f>
        <v/>
      </c>
      <c r="P15" s="19">
        <f>IF(OR($G15="",$L15=""),"",IF($L15=0,"",$G15/$L15))</f>
        <v/>
      </c>
      <c r="Q15" s="14">
        <f>IF(OR($M15="",Listas!$H$2=""),"",IF($M15&lt;=Listas!$H$2,"Sulco no limite: avaliar a retirada",""))</f>
        <v/>
      </c>
      <c r="R15" s="14" t="n"/>
    </row>
    <row r="16">
      <c r="A16" s="14" t="n"/>
      <c r="B16" s="14" t="n"/>
      <c r="C16" s="14" t="n"/>
      <c r="D16" s="14" t="n"/>
      <c r="E16" s="14" t="n"/>
      <c r="F16" s="15" t="n"/>
      <c r="G16" s="16" t="n"/>
      <c r="H16" s="17" t="n"/>
      <c r="I16" s="14" t="n"/>
      <c r="J16" s="14">
        <f>IF($A16="","",IFERROR(LOOKUP(2,1/('Movimentações'!$B$5:$B$3004=$A16),'Movimentações'!$E$5:$E$3004),""))</f>
        <v/>
      </c>
      <c r="K16" s="14">
        <f>IF($J16&lt;&gt;"Montagem","",LOOKUP(2,1/('Movimentações'!$B$5:$B$3004=$A16),'Movimentações'!$C$5:$C$3004)&amp;" "&amp;LOOKUP(2,1/('Movimentações'!$B$5:$B$3004=$A16),'Movimentações'!$D$5:$D$3004))</f>
        <v/>
      </c>
      <c r="L16" s="18">
        <f>IF($A16="","",SUMIF('Movimentações'!$B$5:$B$3004,$A16,'Movimentações'!$H$5:$H$3004))</f>
        <v/>
      </c>
      <c r="M16" s="17">
        <f>IF($A16="","",IFERROR(LOOKUP(2,1/(('Movimentações'!$B$5:$B$3004=$A16)*('Movimentações'!$G$5:$G$3004&lt;&gt;"")),'Movimentações'!$G$5:$G$3004),""))</f>
        <v/>
      </c>
      <c r="N16" s="17">
        <f>IF(OR($H16="",$M16=""),"",$H16-$M16)</f>
        <v/>
      </c>
      <c r="O16" s="18">
        <f>IF(OR($N16="",$L16=""),"",IF(OR($N16&lt;=0,$L16=0),"",$L16/$N16))</f>
        <v/>
      </c>
      <c r="P16" s="19">
        <f>IF(OR($G16="",$L16=""),"",IF($L16=0,"",$G16/$L16))</f>
        <v/>
      </c>
      <c r="Q16" s="14">
        <f>IF(OR($M16="",Listas!$H$2=""),"",IF($M16&lt;=Listas!$H$2,"Sulco no limite: avaliar a retirada",""))</f>
        <v/>
      </c>
      <c r="R16" s="14" t="n"/>
    </row>
    <row r="17">
      <c r="A17" s="14" t="n"/>
      <c r="B17" s="14" t="n"/>
      <c r="C17" s="14" t="n"/>
      <c r="D17" s="14" t="n"/>
      <c r="E17" s="14" t="n"/>
      <c r="F17" s="15" t="n"/>
      <c r="G17" s="16" t="n"/>
      <c r="H17" s="17" t="n"/>
      <c r="I17" s="14" t="n"/>
      <c r="J17" s="14">
        <f>IF($A17="","",IFERROR(LOOKUP(2,1/('Movimentações'!$B$5:$B$3004=$A17),'Movimentações'!$E$5:$E$3004),""))</f>
        <v/>
      </c>
      <c r="K17" s="14">
        <f>IF($J17&lt;&gt;"Montagem","",LOOKUP(2,1/('Movimentações'!$B$5:$B$3004=$A17),'Movimentações'!$C$5:$C$3004)&amp;" "&amp;LOOKUP(2,1/('Movimentações'!$B$5:$B$3004=$A17),'Movimentações'!$D$5:$D$3004))</f>
        <v/>
      </c>
      <c r="L17" s="18">
        <f>IF($A17="","",SUMIF('Movimentações'!$B$5:$B$3004,$A17,'Movimentações'!$H$5:$H$3004))</f>
        <v/>
      </c>
      <c r="M17" s="17">
        <f>IF($A17="","",IFERROR(LOOKUP(2,1/(('Movimentações'!$B$5:$B$3004=$A17)*('Movimentações'!$G$5:$G$3004&lt;&gt;"")),'Movimentações'!$G$5:$G$3004),""))</f>
        <v/>
      </c>
      <c r="N17" s="17">
        <f>IF(OR($H17="",$M17=""),"",$H17-$M17)</f>
        <v/>
      </c>
      <c r="O17" s="18">
        <f>IF(OR($N17="",$L17=""),"",IF(OR($N17&lt;=0,$L17=0),"",$L17/$N17))</f>
        <v/>
      </c>
      <c r="P17" s="19">
        <f>IF(OR($G17="",$L17=""),"",IF($L17=0,"",$G17/$L17))</f>
        <v/>
      </c>
      <c r="Q17" s="14">
        <f>IF(OR($M17="",Listas!$H$2=""),"",IF($M17&lt;=Listas!$H$2,"Sulco no limite: avaliar a retirada",""))</f>
        <v/>
      </c>
      <c r="R17" s="14" t="n"/>
    </row>
    <row r="18">
      <c r="A18" s="14" t="n"/>
      <c r="B18" s="14" t="n"/>
      <c r="C18" s="14" t="n"/>
      <c r="D18" s="14" t="n"/>
      <c r="E18" s="14" t="n"/>
      <c r="F18" s="15" t="n"/>
      <c r="G18" s="16" t="n"/>
      <c r="H18" s="17" t="n"/>
      <c r="I18" s="14" t="n"/>
      <c r="J18" s="14">
        <f>IF($A18="","",IFERROR(LOOKUP(2,1/('Movimentações'!$B$5:$B$3004=$A18),'Movimentações'!$E$5:$E$3004),""))</f>
        <v/>
      </c>
      <c r="K18" s="14">
        <f>IF($J18&lt;&gt;"Montagem","",LOOKUP(2,1/('Movimentações'!$B$5:$B$3004=$A18),'Movimentações'!$C$5:$C$3004)&amp;" "&amp;LOOKUP(2,1/('Movimentações'!$B$5:$B$3004=$A18),'Movimentações'!$D$5:$D$3004))</f>
        <v/>
      </c>
      <c r="L18" s="18">
        <f>IF($A18="","",SUMIF('Movimentações'!$B$5:$B$3004,$A18,'Movimentações'!$H$5:$H$3004))</f>
        <v/>
      </c>
      <c r="M18" s="17">
        <f>IF($A18="","",IFERROR(LOOKUP(2,1/(('Movimentações'!$B$5:$B$3004=$A18)*('Movimentações'!$G$5:$G$3004&lt;&gt;"")),'Movimentações'!$G$5:$G$3004),""))</f>
        <v/>
      </c>
      <c r="N18" s="17">
        <f>IF(OR($H18="",$M18=""),"",$H18-$M18)</f>
        <v/>
      </c>
      <c r="O18" s="18">
        <f>IF(OR($N18="",$L18=""),"",IF(OR($N18&lt;=0,$L18=0),"",$L18/$N18))</f>
        <v/>
      </c>
      <c r="P18" s="19">
        <f>IF(OR($G18="",$L18=""),"",IF($L18=0,"",$G18/$L18))</f>
        <v/>
      </c>
      <c r="Q18" s="14">
        <f>IF(OR($M18="",Listas!$H$2=""),"",IF($M18&lt;=Listas!$H$2,"Sulco no limite: avaliar a retirada",""))</f>
        <v/>
      </c>
      <c r="R18" s="14" t="n"/>
    </row>
    <row r="19">
      <c r="A19" s="14" t="n"/>
      <c r="B19" s="14" t="n"/>
      <c r="C19" s="14" t="n"/>
      <c r="D19" s="14" t="n"/>
      <c r="E19" s="14" t="n"/>
      <c r="F19" s="15" t="n"/>
      <c r="G19" s="16" t="n"/>
      <c r="H19" s="17" t="n"/>
      <c r="I19" s="14" t="n"/>
      <c r="J19" s="14">
        <f>IF($A19="","",IFERROR(LOOKUP(2,1/('Movimentações'!$B$5:$B$3004=$A19),'Movimentações'!$E$5:$E$3004),""))</f>
        <v/>
      </c>
      <c r="K19" s="14">
        <f>IF($J19&lt;&gt;"Montagem","",LOOKUP(2,1/('Movimentações'!$B$5:$B$3004=$A19),'Movimentações'!$C$5:$C$3004)&amp;" "&amp;LOOKUP(2,1/('Movimentações'!$B$5:$B$3004=$A19),'Movimentações'!$D$5:$D$3004))</f>
        <v/>
      </c>
      <c r="L19" s="18">
        <f>IF($A19="","",SUMIF('Movimentações'!$B$5:$B$3004,$A19,'Movimentações'!$H$5:$H$3004))</f>
        <v/>
      </c>
      <c r="M19" s="17">
        <f>IF($A19="","",IFERROR(LOOKUP(2,1/(('Movimentações'!$B$5:$B$3004=$A19)*('Movimentações'!$G$5:$G$3004&lt;&gt;"")),'Movimentações'!$G$5:$G$3004),""))</f>
        <v/>
      </c>
      <c r="N19" s="17">
        <f>IF(OR($H19="",$M19=""),"",$H19-$M19)</f>
        <v/>
      </c>
      <c r="O19" s="18">
        <f>IF(OR($N19="",$L19=""),"",IF(OR($N19&lt;=0,$L19=0),"",$L19/$N19))</f>
        <v/>
      </c>
      <c r="P19" s="19">
        <f>IF(OR($G19="",$L19=""),"",IF($L19=0,"",$G19/$L19))</f>
        <v/>
      </c>
      <c r="Q19" s="14">
        <f>IF(OR($M19="",Listas!$H$2=""),"",IF($M19&lt;=Listas!$H$2,"Sulco no limite: avaliar a retirada",""))</f>
        <v/>
      </c>
      <c r="R19" s="14" t="n"/>
    </row>
    <row r="20">
      <c r="A20" s="14" t="n"/>
      <c r="B20" s="14" t="n"/>
      <c r="C20" s="14" t="n"/>
      <c r="D20" s="14" t="n"/>
      <c r="E20" s="14" t="n"/>
      <c r="F20" s="15" t="n"/>
      <c r="G20" s="16" t="n"/>
      <c r="H20" s="17" t="n"/>
      <c r="I20" s="14" t="n"/>
      <c r="J20" s="14">
        <f>IF($A20="","",IFERROR(LOOKUP(2,1/('Movimentações'!$B$5:$B$3004=$A20),'Movimentações'!$E$5:$E$3004),""))</f>
        <v/>
      </c>
      <c r="K20" s="14">
        <f>IF($J20&lt;&gt;"Montagem","",LOOKUP(2,1/('Movimentações'!$B$5:$B$3004=$A20),'Movimentações'!$C$5:$C$3004)&amp;" "&amp;LOOKUP(2,1/('Movimentações'!$B$5:$B$3004=$A20),'Movimentações'!$D$5:$D$3004))</f>
        <v/>
      </c>
      <c r="L20" s="18">
        <f>IF($A20="","",SUMIF('Movimentações'!$B$5:$B$3004,$A20,'Movimentações'!$H$5:$H$3004))</f>
        <v/>
      </c>
      <c r="M20" s="17">
        <f>IF($A20="","",IFERROR(LOOKUP(2,1/(('Movimentações'!$B$5:$B$3004=$A20)*('Movimentações'!$G$5:$G$3004&lt;&gt;"")),'Movimentações'!$G$5:$G$3004),""))</f>
        <v/>
      </c>
      <c r="N20" s="17">
        <f>IF(OR($H20="",$M20=""),"",$H20-$M20)</f>
        <v/>
      </c>
      <c r="O20" s="18">
        <f>IF(OR($N20="",$L20=""),"",IF(OR($N20&lt;=0,$L20=0),"",$L20/$N20))</f>
        <v/>
      </c>
      <c r="P20" s="19">
        <f>IF(OR($G20="",$L20=""),"",IF($L20=0,"",$G20/$L20))</f>
        <v/>
      </c>
      <c r="Q20" s="14">
        <f>IF(OR($M20="",Listas!$H$2=""),"",IF($M20&lt;=Listas!$H$2,"Sulco no limite: avaliar a retirada",""))</f>
        <v/>
      </c>
      <c r="R20" s="14" t="n"/>
    </row>
    <row r="21">
      <c r="A21" s="14" t="n"/>
      <c r="B21" s="14" t="n"/>
      <c r="C21" s="14" t="n"/>
      <c r="D21" s="14" t="n"/>
      <c r="E21" s="14" t="n"/>
      <c r="F21" s="15" t="n"/>
      <c r="G21" s="16" t="n"/>
      <c r="H21" s="17" t="n"/>
      <c r="I21" s="14" t="n"/>
      <c r="J21" s="14">
        <f>IF($A21="","",IFERROR(LOOKUP(2,1/('Movimentações'!$B$5:$B$3004=$A21),'Movimentações'!$E$5:$E$3004),""))</f>
        <v/>
      </c>
      <c r="K21" s="14">
        <f>IF($J21&lt;&gt;"Montagem","",LOOKUP(2,1/('Movimentações'!$B$5:$B$3004=$A21),'Movimentações'!$C$5:$C$3004)&amp;" "&amp;LOOKUP(2,1/('Movimentações'!$B$5:$B$3004=$A21),'Movimentações'!$D$5:$D$3004))</f>
        <v/>
      </c>
      <c r="L21" s="18">
        <f>IF($A21="","",SUMIF('Movimentações'!$B$5:$B$3004,$A21,'Movimentações'!$H$5:$H$3004))</f>
        <v/>
      </c>
      <c r="M21" s="17">
        <f>IF($A21="","",IFERROR(LOOKUP(2,1/(('Movimentações'!$B$5:$B$3004=$A21)*('Movimentações'!$G$5:$G$3004&lt;&gt;"")),'Movimentações'!$G$5:$G$3004),""))</f>
        <v/>
      </c>
      <c r="N21" s="17">
        <f>IF(OR($H21="",$M21=""),"",$H21-$M21)</f>
        <v/>
      </c>
      <c r="O21" s="18">
        <f>IF(OR($N21="",$L21=""),"",IF(OR($N21&lt;=0,$L21=0),"",$L21/$N21))</f>
        <v/>
      </c>
      <c r="P21" s="19">
        <f>IF(OR($G21="",$L21=""),"",IF($L21=0,"",$G21/$L21))</f>
        <v/>
      </c>
      <c r="Q21" s="14">
        <f>IF(OR($M21="",Listas!$H$2=""),"",IF($M21&lt;=Listas!$H$2,"Sulco no limite: avaliar a retirada",""))</f>
        <v/>
      </c>
      <c r="R21" s="14" t="n"/>
    </row>
    <row r="22">
      <c r="A22" s="14" t="n"/>
      <c r="B22" s="14" t="n"/>
      <c r="C22" s="14" t="n"/>
      <c r="D22" s="14" t="n"/>
      <c r="E22" s="14" t="n"/>
      <c r="F22" s="15" t="n"/>
      <c r="G22" s="16" t="n"/>
      <c r="H22" s="17" t="n"/>
      <c r="I22" s="14" t="n"/>
      <c r="J22" s="14">
        <f>IF($A22="","",IFERROR(LOOKUP(2,1/('Movimentações'!$B$5:$B$3004=$A22),'Movimentações'!$E$5:$E$3004),""))</f>
        <v/>
      </c>
      <c r="K22" s="14">
        <f>IF($J22&lt;&gt;"Montagem","",LOOKUP(2,1/('Movimentações'!$B$5:$B$3004=$A22),'Movimentações'!$C$5:$C$3004)&amp;" "&amp;LOOKUP(2,1/('Movimentações'!$B$5:$B$3004=$A22),'Movimentações'!$D$5:$D$3004))</f>
        <v/>
      </c>
      <c r="L22" s="18">
        <f>IF($A22="","",SUMIF('Movimentações'!$B$5:$B$3004,$A22,'Movimentações'!$H$5:$H$3004))</f>
        <v/>
      </c>
      <c r="M22" s="17">
        <f>IF($A22="","",IFERROR(LOOKUP(2,1/(('Movimentações'!$B$5:$B$3004=$A22)*('Movimentações'!$G$5:$G$3004&lt;&gt;"")),'Movimentações'!$G$5:$G$3004),""))</f>
        <v/>
      </c>
      <c r="N22" s="17">
        <f>IF(OR($H22="",$M22=""),"",$H22-$M22)</f>
        <v/>
      </c>
      <c r="O22" s="18">
        <f>IF(OR($N22="",$L22=""),"",IF(OR($N22&lt;=0,$L22=0),"",$L22/$N22))</f>
        <v/>
      </c>
      <c r="P22" s="19">
        <f>IF(OR($G22="",$L22=""),"",IF($L22=0,"",$G22/$L22))</f>
        <v/>
      </c>
      <c r="Q22" s="14">
        <f>IF(OR($M22="",Listas!$H$2=""),"",IF($M22&lt;=Listas!$H$2,"Sulco no limite: avaliar a retirada",""))</f>
        <v/>
      </c>
      <c r="R22" s="14" t="n"/>
    </row>
    <row r="23">
      <c r="A23" s="14" t="n"/>
      <c r="B23" s="14" t="n"/>
      <c r="C23" s="14" t="n"/>
      <c r="D23" s="14" t="n"/>
      <c r="E23" s="14" t="n"/>
      <c r="F23" s="15" t="n"/>
      <c r="G23" s="16" t="n"/>
      <c r="H23" s="17" t="n"/>
      <c r="I23" s="14" t="n"/>
      <c r="J23" s="14">
        <f>IF($A23="","",IFERROR(LOOKUP(2,1/('Movimentações'!$B$5:$B$3004=$A23),'Movimentações'!$E$5:$E$3004),""))</f>
        <v/>
      </c>
      <c r="K23" s="14">
        <f>IF($J23&lt;&gt;"Montagem","",LOOKUP(2,1/('Movimentações'!$B$5:$B$3004=$A23),'Movimentações'!$C$5:$C$3004)&amp;" "&amp;LOOKUP(2,1/('Movimentações'!$B$5:$B$3004=$A23),'Movimentações'!$D$5:$D$3004))</f>
        <v/>
      </c>
      <c r="L23" s="18">
        <f>IF($A23="","",SUMIF('Movimentações'!$B$5:$B$3004,$A23,'Movimentações'!$H$5:$H$3004))</f>
        <v/>
      </c>
      <c r="M23" s="17">
        <f>IF($A23="","",IFERROR(LOOKUP(2,1/(('Movimentações'!$B$5:$B$3004=$A23)*('Movimentações'!$G$5:$G$3004&lt;&gt;"")),'Movimentações'!$G$5:$G$3004),""))</f>
        <v/>
      </c>
      <c r="N23" s="17">
        <f>IF(OR($H23="",$M23=""),"",$H23-$M23)</f>
        <v/>
      </c>
      <c r="O23" s="18">
        <f>IF(OR($N23="",$L23=""),"",IF(OR($N23&lt;=0,$L23=0),"",$L23/$N23))</f>
        <v/>
      </c>
      <c r="P23" s="19">
        <f>IF(OR($G23="",$L23=""),"",IF($L23=0,"",$G23/$L23))</f>
        <v/>
      </c>
      <c r="Q23" s="14">
        <f>IF(OR($M23="",Listas!$H$2=""),"",IF($M23&lt;=Listas!$H$2,"Sulco no limite: avaliar a retirada",""))</f>
        <v/>
      </c>
      <c r="R23" s="14" t="n"/>
    </row>
    <row r="24">
      <c r="A24" s="14" t="n"/>
      <c r="B24" s="14" t="n"/>
      <c r="C24" s="14" t="n"/>
      <c r="D24" s="14" t="n"/>
      <c r="E24" s="14" t="n"/>
      <c r="F24" s="15" t="n"/>
      <c r="G24" s="16" t="n"/>
      <c r="H24" s="17" t="n"/>
      <c r="I24" s="14" t="n"/>
      <c r="J24" s="14">
        <f>IF($A24="","",IFERROR(LOOKUP(2,1/('Movimentações'!$B$5:$B$3004=$A24),'Movimentações'!$E$5:$E$3004),""))</f>
        <v/>
      </c>
      <c r="K24" s="14">
        <f>IF($J24&lt;&gt;"Montagem","",LOOKUP(2,1/('Movimentações'!$B$5:$B$3004=$A24),'Movimentações'!$C$5:$C$3004)&amp;" "&amp;LOOKUP(2,1/('Movimentações'!$B$5:$B$3004=$A24),'Movimentações'!$D$5:$D$3004))</f>
        <v/>
      </c>
      <c r="L24" s="18">
        <f>IF($A24="","",SUMIF('Movimentações'!$B$5:$B$3004,$A24,'Movimentações'!$H$5:$H$3004))</f>
        <v/>
      </c>
      <c r="M24" s="17">
        <f>IF($A24="","",IFERROR(LOOKUP(2,1/(('Movimentações'!$B$5:$B$3004=$A24)*('Movimentações'!$G$5:$G$3004&lt;&gt;"")),'Movimentações'!$G$5:$G$3004),""))</f>
        <v/>
      </c>
      <c r="N24" s="17">
        <f>IF(OR($H24="",$M24=""),"",$H24-$M24)</f>
        <v/>
      </c>
      <c r="O24" s="18">
        <f>IF(OR($N24="",$L24=""),"",IF(OR($N24&lt;=0,$L24=0),"",$L24/$N24))</f>
        <v/>
      </c>
      <c r="P24" s="19">
        <f>IF(OR($G24="",$L24=""),"",IF($L24=0,"",$G24/$L24))</f>
        <v/>
      </c>
      <c r="Q24" s="14">
        <f>IF(OR($M24="",Listas!$H$2=""),"",IF($M24&lt;=Listas!$H$2,"Sulco no limite: avaliar a retirada",""))</f>
        <v/>
      </c>
      <c r="R24" s="14" t="n"/>
    </row>
    <row r="25">
      <c r="A25" s="14" t="n"/>
      <c r="B25" s="14" t="n"/>
      <c r="C25" s="14" t="n"/>
      <c r="D25" s="14" t="n"/>
      <c r="E25" s="14" t="n"/>
      <c r="F25" s="15" t="n"/>
      <c r="G25" s="16" t="n"/>
      <c r="H25" s="17" t="n"/>
      <c r="I25" s="14" t="n"/>
      <c r="J25" s="14">
        <f>IF($A25="","",IFERROR(LOOKUP(2,1/('Movimentações'!$B$5:$B$3004=$A25),'Movimentações'!$E$5:$E$3004),""))</f>
        <v/>
      </c>
      <c r="K25" s="14">
        <f>IF($J25&lt;&gt;"Montagem","",LOOKUP(2,1/('Movimentações'!$B$5:$B$3004=$A25),'Movimentações'!$C$5:$C$3004)&amp;" "&amp;LOOKUP(2,1/('Movimentações'!$B$5:$B$3004=$A25),'Movimentações'!$D$5:$D$3004))</f>
        <v/>
      </c>
      <c r="L25" s="18">
        <f>IF($A25="","",SUMIF('Movimentações'!$B$5:$B$3004,$A25,'Movimentações'!$H$5:$H$3004))</f>
        <v/>
      </c>
      <c r="M25" s="17">
        <f>IF($A25="","",IFERROR(LOOKUP(2,1/(('Movimentações'!$B$5:$B$3004=$A25)*('Movimentações'!$G$5:$G$3004&lt;&gt;"")),'Movimentações'!$G$5:$G$3004),""))</f>
        <v/>
      </c>
      <c r="N25" s="17">
        <f>IF(OR($H25="",$M25=""),"",$H25-$M25)</f>
        <v/>
      </c>
      <c r="O25" s="18">
        <f>IF(OR($N25="",$L25=""),"",IF(OR($N25&lt;=0,$L25=0),"",$L25/$N25))</f>
        <v/>
      </c>
      <c r="P25" s="19">
        <f>IF(OR($G25="",$L25=""),"",IF($L25=0,"",$G25/$L25))</f>
        <v/>
      </c>
      <c r="Q25" s="14">
        <f>IF(OR($M25="",Listas!$H$2=""),"",IF($M25&lt;=Listas!$H$2,"Sulco no limite: avaliar a retirada",""))</f>
        <v/>
      </c>
      <c r="R25" s="14" t="n"/>
    </row>
    <row r="26">
      <c r="A26" s="14" t="n"/>
      <c r="B26" s="14" t="n"/>
      <c r="C26" s="14" t="n"/>
      <c r="D26" s="14" t="n"/>
      <c r="E26" s="14" t="n"/>
      <c r="F26" s="15" t="n"/>
      <c r="G26" s="16" t="n"/>
      <c r="H26" s="17" t="n"/>
      <c r="I26" s="14" t="n"/>
      <c r="J26" s="14">
        <f>IF($A26="","",IFERROR(LOOKUP(2,1/('Movimentações'!$B$5:$B$3004=$A26),'Movimentações'!$E$5:$E$3004),""))</f>
        <v/>
      </c>
      <c r="K26" s="14">
        <f>IF($J26&lt;&gt;"Montagem","",LOOKUP(2,1/('Movimentações'!$B$5:$B$3004=$A26),'Movimentações'!$C$5:$C$3004)&amp;" "&amp;LOOKUP(2,1/('Movimentações'!$B$5:$B$3004=$A26),'Movimentações'!$D$5:$D$3004))</f>
        <v/>
      </c>
      <c r="L26" s="18">
        <f>IF($A26="","",SUMIF('Movimentações'!$B$5:$B$3004,$A26,'Movimentações'!$H$5:$H$3004))</f>
        <v/>
      </c>
      <c r="M26" s="17">
        <f>IF($A26="","",IFERROR(LOOKUP(2,1/(('Movimentações'!$B$5:$B$3004=$A26)*('Movimentações'!$G$5:$G$3004&lt;&gt;"")),'Movimentações'!$G$5:$G$3004),""))</f>
        <v/>
      </c>
      <c r="N26" s="17">
        <f>IF(OR($H26="",$M26=""),"",$H26-$M26)</f>
        <v/>
      </c>
      <c r="O26" s="18">
        <f>IF(OR($N26="",$L26=""),"",IF(OR($N26&lt;=0,$L26=0),"",$L26/$N26))</f>
        <v/>
      </c>
      <c r="P26" s="19">
        <f>IF(OR($G26="",$L26=""),"",IF($L26=0,"",$G26/$L26))</f>
        <v/>
      </c>
      <c r="Q26" s="14">
        <f>IF(OR($M26="",Listas!$H$2=""),"",IF($M26&lt;=Listas!$H$2,"Sulco no limite: avaliar a retirada",""))</f>
        <v/>
      </c>
      <c r="R26" s="14" t="n"/>
    </row>
    <row r="27">
      <c r="A27" s="14" t="n"/>
      <c r="B27" s="14" t="n"/>
      <c r="C27" s="14" t="n"/>
      <c r="D27" s="14" t="n"/>
      <c r="E27" s="14" t="n"/>
      <c r="F27" s="15" t="n"/>
      <c r="G27" s="16" t="n"/>
      <c r="H27" s="17" t="n"/>
      <c r="I27" s="14" t="n"/>
      <c r="J27" s="14">
        <f>IF($A27="","",IFERROR(LOOKUP(2,1/('Movimentações'!$B$5:$B$3004=$A27),'Movimentações'!$E$5:$E$3004),""))</f>
        <v/>
      </c>
      <c r="K27" s="14">
        <f>IF($J27&lt;&gt;"Montagem","",LOOKUP(2,1/('Movimentações'!$B$5:$B$3004=$A27),'Movimentações'!$C$5:$C$3004)&amp;" "&amp;LOOKUP(2,1/('Movimentações'!$B$5:$B$3004=$A27),'Movimentações'!$D$5:$D$3004))</f>
        <v/>
      </c>
      <c r="L27" s="18">
        <f>IF($A27="","",SUMIF('Movimentações'!$B$5:$B$3004,$A27,'Movimentações'!$H$5:$H$3004))</f>
        <v/>
      </c>
      <c r="M27" s="17">
        <f>IF($A27="","",IFERROR(LOOKUP(2,1/(('Movimentações'!$B$5:$B$3004=$A27)*('Movimentações'!$G$5:$G$3004&lt;&gt;"")),'Movimentações'!$G$5:$G$3004),""))</f>
        <v/>
      </c>
      <c r="N27" s="17">
        <f>IF(OR($H27="",$M27=""),"",$H27-$M27)</f>
        <v/>
      </c>
      <c r="O27" s="18">
        <f>IF(OR($N27="",$L27=""),"",IF(OR($N27&lt;=0,$L27=0),"",$L27/$N27))</f>
        <v/>
      </c>
      <c r="P27" s="19">
        <f>IF(OR($G27="",$L27=""),"",IF($L27=0,"",$G27/$L27))</f>
        <v/>
      </c>
      <c r="Q27" s="14">
        <f>IF(OR($M27="",Listas!$H$2=""),"",IF($M27&lt;=Listas!$H$2,"Sulco no limite: avaliar a retirada",""))</f>
        <v/>
      </c>
      <c r="R27" s="14" t="n"/>
    </row>
    <row r="28">
      <c r="A28" s="14" t="n"/>
      <c r="B28" s="14" t="n"/>
      <c r="C28" s="14" t="n"/>
      <c r="D28" s="14" t="n"/>
      <c r="E28" s="14" t="n"/>
      <c r="F28" s="15" t="n"/>
      <c r="G28" s="16" t="n"/>
      <c r="H28" s="17" t="n"/>
      <c r="I28" s="14" t="n"/>
      <c r="J28" s="14">
        <f>IF($A28="","",IFERROR(LOOKUP(2,1/('Movimentações'!$B$5:$B$3004=$A28),'Movimentações'!$E$5:$E$3004),""))</f>
        <v/>
      </c>
      <c r="K28" s="14">
        <f>IF($J28&lt;&gt;"Montagem","",LOOKUP(2,1/('Movimentações'!$B$5:$B$3004=$A28),'Movimentações'!$C$5:$C$3004)&amp;" "&amp;LOOKUP(2,1/('Movimentações'!$B$5:$B$3004=$A28),'Movimentações'!$D$5:$D$3004))</f>
        <v/>
      </c>
      <c r="L28" s="18">
        <f>IF($A28="","",SUMIF('Movimentações'!$B$5:$B$3004,$A28,'Movimentações'!$H$5:$H$3004))</f>
        <v/>
      </c>
      <c r="M28" s="17">
        <f>IF($A28="","",IFERROR(LOOKUP(2,1/(('Movimentações'!$B$5:$B$3004=$A28)*('Movimentações'!$G$5:$G$3004&lt;&gt;"")),'Movimentações'!$G$5:$G$3004),""))</f>
        <v/>
      </c>
      <c r="N28" s="17">
        <f>IF(OR($H28="",$M28=""),"",$H28-$M28)</f>
        <v/>
      </c>
      <c r="O28" s="18">
        <f>IF(OR($N28="",$L28=""),"",IF(OR($N28&lt;=0,$L28=0),"",$L28/$N28))</f>
        <v/>
      </c>
      <c r="P28" s="19">
        <f>IF(OR($G28="",$L28=""),"",IF($L28=0,"",$G28/$L28))</f>
        <v/>
      </c>
      <c r="Q28" s="14">
        <f>IF(OR($M28="",Listas!$H$2=""),"",IF($M28&lt;=Listas!$H$2,"Sulco no limite: avaliar a retirada",""))</f>
        <v/>
      </c>
      <c r="R28" s="14" t="n"/>
    </row>
    <row r="29">
      <c r="A29" s="14" t="n"/>
      <c r="B29" s="14" t="n"/>
      <c r="C29" s="14" t="n"/>
      <c r="D29" s="14" t="n"/>
      <c r="E29" s="14" t="n"/>
      <c r="F29" s="15" t="n"/>
      <c r="G29" s="16" t="n"/>
      <c r="H29" s="17" t="n"/>
      <c r="I29" s="14" t="n"/>
      <c r="J29" s="14">
        <f>IF($A29="","",IFERROR(LOOKUP(2,1/('Movimentações'!$B$5:$B$3004=$A29),'Movimentações'!$E$5:$E$3004),""))</f>
        <v/>
      </c>
      <c r="K29" s="14">
        <f>IF($J29&lt;&gt;"Montagem","",LOOKUP(2,1/('Movimentações'!$B$5:$B$3004=$A29),'Movimentações'!$C$5:$C$3004)&amp;" "&amp;LOOKUP(2,1/('Movimentações'!$B$5:$B$3004=$A29),'Movimentações'!$D$5:$D$3004))</f>
        <v/>
      </c>
      <c r="L29" s="18">
        <f>IF($A29="","",SUMIF('Movimentações'!$B$5:$B$3004,$A29,'Movimentações'!$H$5:$H$3004))</f>
        <v/>
      </c>
      <c r="M29" s="17">
        <f>IF($A29="","",IFERROR(LOOKUP(2,1/(('Movimentações'!$B$5:$B$3004=$A29)*('Movimentações'!$G$5:$G$3004&lt;&gt;"")),'Movimentações'!$G$5:$G$3004),""))</f>
        <v/>
      </c>
      <c r="N29" s="17">
        <f>IF(OR($H29="",$M29=""),"",$H29-$M29)</f>
        <v/>
      </c>
      <c r="O29" s="18">
        <f>IF(OR($N29="",$L29=""),"",IF(OR($N29&lt;=0,$L29=0),"",$L29/$N29))</f>
        <v/>
      </c>
      <c r="P29" s="19">
        <f>IF(OR($G29="",$L29=""),"",IF($L29=0,"",$G29/$L29))</f>
        <v/>
      </c>
      <c r="Q29" s="14">
        <f>IF(OR($M29="",Listas!$H$2=""),"",IF($M29&lt;=Listas!$H$2,"Sulco no limite: avaliar a retirada",""))</f>
        <v/>
      </c>
      <c r="R29" s="14" t="n"/>
    </row>
    <row r="30">
      <c r="A30" s="14" t="n"/>
      <c r="B30" s="14" t="n"/>
      <c r="C30" s="14" t="n"/>
      <c r="D30" s="14" t="n"/>
      <c r="E30" s="14" t="n"/>
      <c r="F30" s="15" t="n"/>
      <c r="G30" s="16" t="n"/>
      <c r="H30" s="17" t="n"/>
      <c r="I30" s="14" t="n"/>
      <c r="J30" s="14">
        <f>IF($A30="","",IFERROR(LOOKUP(2,1/('Movimentações'!$B$5:$B$3004=$A30),'Movimentações'!$E$5:$E$3004),""))</f>
        <v/>
      </c>
      <c r="K30" s="14">
        <f>IF($J30&lt;&gt;"Montagem","",LOOKUP(2,1/('Movimentações'!$B$5:$B$3004=$A30),'Movimentações'!$C$5:$C$3004)&amp;" "&amp;LOOKUP(2,1/('Movimentações'!$B$5:$B$3004=$A30),'Movimentações'!$D$5:$D$3004))</f>
        <v/>
      </c>
      <c r="L30" s="18">
        <f>IF($A30="","",SUMIF('Movimentações'!$B$5:$B$3004,$A30,'Movimentações'!$H$5:$H$3004))</f>
        <v/>
      </c>
      <c r="M30" s="17">
        <f>IF($A30="","",IFERROR(LOOKUP(2,1/(('Movimentações'!$B$5:$B$3004=$A30)*('Movimentações'!$G$5:$G$3004&lt;&gt;"")),'Movimentações'!$G$5:$G$3004),""))</f>
        <v/>
      </c>
      <c r="N30" s="17">
        <f>IF(OR($H30="",$M30=""),"",$H30-$M30)</f>
        <v/>
      </c>
      <c r="O30" s="18">
        <f>IF(OR($N30="",$L30=""),"",IF(OR($N30&lt;=0,$L30=0),"",$L30/$N30))</f>
        <v/>
      </c>
      <c r="P30" s="19">
        <f>IF(OR($G30="",$L30=""),"",IF($L30=0,"",$G30/$L30))</f>
        <v/>
      </c>
      <c r="Q30" s="14">
        <f>IF(OR($M30="",Listas!$H$2=""),"",IF($M30&lt;=Listas!$H$2,"Sulco no limite: avaliar a retirada",""))</f>
        <v/>
      </c>
      <c r="R30" s="14" t="n"/>
    </row>
    <row r="31">
      <c r="A31" s="14" t="n"/>
      <c r="B31" s="14" t="n"/>
      <c r="C31" s="14" t="n"/>
      <c r="D31" s="14" t="n"/>
      <c r="E31" s="14" t="n"/>
      <c r="F31" s="15" t="n"/>
      <c r="G31" s="16" t="n"/>
      <c r="H31" s="17" t="n"/>
      <c r="I31" s="14" t="n"/>
      <c r="J31" s="14">
        <f>IF($A31="","",IFERROR(LOOKUP(2,1/('Movimentações'!$B$5:$B$3004=$A31),'Movimentações'!$E$5:$E$3004),""))</f>
        <v/>
      </c>
      <c r="K31" s="14">
        <f>IF($J31&lt;&gt;"Montagem","",LOOKUP(2,1/('Movimentações'!$B$5:$B$3004=$A31),'Movimentações'!$C$5:$C$3004)&amp;" "&amp;LOOKUP(2,1/('Movimentações'!$B$5:$B$3004=$A31),'Movimentações'!$D$5:$D$3004))</f>
        <v/>
      </c>
      <c r="L31" s="18">
        <f>IF($A31="","",SUMIF('Movimentações'!$B$5:$B$3004,$A31,'Movimentações'!$H$5:$H$3004))</f>
        <v/>
      </c>
      <c r="M31" s="17">
        <f>IF($A31="","",IFERROR(LOOKUP(2,1/(('Movimentações'!$B$5:$B$3004=$A31)*('Movimentações'!$G$5:$G$3004&lt;&gt;"")),'Movimentações'!$G$5:$G$3004),""))</f>
        <v/>
      </c>
      <c r="N31" s="17">
        <f>IF(OR($H31="",$M31=""),"",$H31-$M31)</f>
        <v/>
      </c>
      <c r="O31" s="18">
        <f>IF(OR($N31="",$L31=""),"",IF(OR($N31&lt;=0,$L31=0),"",$L31/$N31))</f>
        <v/>
      </c>
      <c r="P31" s="19">
        <f>IF(OR($G31="",$L31=""),"",IF($L31=0,"",$G31/$L31))</f>
        <v/>
      </c>
      <c r="Q31" s="14">
        <f>IF(OR($M31="",Listas!$H$2=""),"",IF($M31&lt;=Listas!$H$2,"Sulco no limite: avaliar a retirada",""))</f>
        <v/>
      </c>
      <c r="R31" s="14" t="n"/>
    </row>
    <row r="32">
      <c r="A32" s="14" t="n"/>
      <c r="B32" s="14" t="n"/>
      <c r="C32" s="14" t="n"/>
      <c r="D32" s="14" t="n"/>
      <c r="E32" s="14" t="n"/>
      <c r="F32" s="15" t="n"/>
      <c r="G32" s="16" t="n"/>
      <c r="H32" s="17" t="n"/>
      <c r="I32" s="14" t="n"/>
      <c r="J32" s="14">
        <f>IF($A32="","",IFERROR(LOOKUP(2,1/('Movimentações'!$B$5:$B$3004=$A32),'Movimentações'!$E$5:$E$3004),""))</f>
        <v/>
      </c>
      <c r="K32" s="14">
        <f>IF($J32&lt;&gt;"Montagem","",LOOKUP(2,1/('Movimentações'!$B$5:$B$3004=$A32),'Movimentações'!$C$5:$C$3004)&amp;" "&amp;LOOKUP(2,1/('Movimentações'!$B$5:$B$3004=$A32),'Movimentações'!$D$5:$D$3004))</f>
        <v/>
      </c>
      <c r="L32" s="18">
        <f>IF($A32="","",SUMIF('Movimentações'!$B$5:$B$3004,$A32,'Movimentações'!$H$5:$H$3004))</f>
        <v/>
      </c>
      <c r="M32" s="17">
        <f>IF($A32="","",IFERROR(LOOKUP(2,1/(('Movimentações'!$B$5:$B$3004=$A32)*('Movimentações'!$G$5:$G$3004&lt;&gt;"")),'Movimentações'!$G$5:$G$3004),""))</f>
        <v/>
      </c>
      <c r="N32" s="17">
        <f>IF(OR($H32="",$M32=""),"",$H32-$M32)</f>
        <v/>
      </c>
      <c r="O32" s="18">
        <f>IF(OR($N32="",$L32=""),"",IF(OR($N32&lt;=0,$L32=0),"",$L32/$N32))</f>
        <v/>
      </c>
      <c r="P32" s="19">
        <f>IF(OR($G32="",$L32=""),"",IF($L32=0,"",$G32/$L32))</f>
        <v/>
      </c>
      <c r="Q32" s="14">
        <f>IF(OR($M32="",Listas!$H$2=""),"",IF($M32&lt;=Listas!$H$2,"Sulco no limite: avaliar a retirada",""))</f>
        <v/>
      </c>
      <c r="R32" s="14" t="n"/>
    </row>
    <row r="33">
      <c r="A33" s="14" t="n"/>
      <c r="B33" s="14" t="n"/>
      <c r="C33" s="14" t="n"/>
      <c r="D33" s="14" t="n"/>
      <c r="E33" s="14" t="n"/>
      <c r="F33" s="15" t="n"/>
      <c r="G33" s="16" t="n"/>
      <c r="H33" s="17" t="n"/>
      <c r="I33" s="14" t="n"/>
      <c r="J33" s="14">
        <f>IF($A33="","",IFERROR(LOOKUP(2,1/('Movimentações'!$B$5:$B$3004=$A33),'Movimentações'!$E$5:$E$3004),""))</f>
        <v/>
      </c>
      <c r="K33" s="14">
        <f>IF($J33&lt;&gt;"Montagem","",LOOKUP(2,1/('Movimentações'!$B$5:$B$3004=$A33),'Movimentações'!$C$5:$C$3004)&amp;" "&amp;LOOKUP(2,1/('Movimentações'!$B$5:$B$3004=$A33),'Movimentações'!$D$5:$D$3004))</f>
        <v/>
      </c>
      <c r="L33" s="18">
        <f>IF($A33="","",SUMIF('Movimentações'!$B$5:$B$3004,$A33,'Movimentações'!$H$5:$H$3004))</f>
        <v/>
      </c>
      <c r="M33" s="17">
        <f>IF($A33="","",IFERROR(LOOKUP(2,1/(('Movimentações'!$B$5:$B$3004=$A33)*('Movimentações'!$G$5:$G$3004&lt;&gt;"")),'Movimentações'!$G$5:$G$3004),""))</f>
        <v/>
      </c>
      <c r="N33" s="17">
        <f>IF(OR($H33="",$M33=""),"",$H33-$M33)</f>
        <v/>
      </c>
      <c r="O33" s="18">
        <f>IF(OR($N33="",$L33=""),"",IF(OR($N33&lt;=0,$L33=0),"",$L33/$N33))</f>
        <v/>
      </c>
      <c r="P33" s="19">
        <f>IF(OR($G33="",$L33=""),"",IF($L33=0,"",$G33/$L33))</f>
        <v/>
      </c>
      <c r="Q33" s="14">
        <f>IF(OR($M33="",Listas!$H$2=""),"",IF($M33&lt;=Listas!$H$2,"Sulco no limite: avaliar a retirada",""))</f>
        <v/>
      </c>
      <c r="R33" s="14" t="n"/>
    </row>
    <row r="34">
      <c r="A34" s="14" t="n"/>
      <c r="B34" s="14" t="n"/>
      <c r="C34" s="14" t="n"/>
      <c r="D34" s="14" t="n"/>
      <c r="E34" s="14" t="n"/>
      <c r="F34" s="15" t="n"/>
      <c r="G34" s="16" t="n"/>
      <c r="H34" s="17" t="n"/>
      <c r="I34" s="14" t="n"/>
      <c r="J34" s="14">
        <f>IF($A34="","",IFERROR(LOOKUP(2,1/('Movimentações'!$B$5:$B$3004=$A34),'Movimentações'!$E$5:$E$3004),""))</f>
        <v/>
      </c>
      <c r="K34" s="14">
        <f>IF($J34&lt;&gt;"Montagem","",LOOKUP(2,1/('Movimentações'!$B$5:$B$3004=$A34),'Movimentações'!$C$5:$C$3004)&amp;" "&amp;LOOKUP(2,1/('Movimentações'!$B$5:$B$3004=$A34),'Movimentações'!$D$5:$D$3004))</f>
        <v/>
      </c>
      <c r="L34" s="18">
        <f>IF($A34="","",SUMIF('Movimentações'!$B$5:$B$3004,$A34,'Movimentações'!$H$5:$H$3004))</f>
        <v/>
      </c>
      <c r="M34" s="17">
        <f>IF($A34="","",IFERROR(LOOKUP(2,1/(('Movimentações'!$B$5:$B$3004=$A34)*('Movimentações'!$G$5:$G$3004&lt;&gt;"")),'Movimentações'!$G$5:$G$3004),""))</f>
        <v/>
      </c>
      <c r="N34" s="17">
        <f>IF(OR($H34="",$M34=""),"",$H34-$M34)</f>
        <v/>
      </c>
      <c r="O34" s="18">
        <f>IF(OR($N34="",$L34=""),"",IF(OR($N34&lt;=0,$L34=0),"",$L34/$N34))</f>
        <v/>
      </c>
      <c r="P34" s="19">
        <f>IF(OR($G34="",$L34=""),"",IF($L34=0,"",$G34/$L34))</f>
        <v/>
      </c>
      <c r="Q34" s="14">
        <f>IF(OR($M34="",Listas!$H$2=""),"",IF($M34&lt;=Listas!$H$2,"Sulco no limite: avaliar a retirada",""))</f>
        <v/>
      </c>
      <c r="R34" s="14" t="n"/>
    </row>
    <row r="35">
      <c r="A35" s="14" t="n"/>
      <c r="B35" s="14" t="n"/>
      <c r="C35" s="14" t="n"/>
      <c r="D35" s="14" t="n"/>
      <c r="E35" s="14" t="n"/>
      <c r="F35" s="15" t="n"/>
      <c r="G35" s="16" t="n"/>
      <c r="H35" s="17" t="n"/>
      <c r="I35" s="14" t="n"/>
      <c r="J35" s="14">
        <f>IF($A35="","",IFERROR(LOOKUP(2,1/('Movimentações'!$B$5:$B$3004=$A35),'Movimentações'!$E$5:$E$3004),""))</f>
        <v/>
      </c>
      <c r="K35" s="14">
        <f>IF($J35&lt;&gt;"Montagem","",LOOKUP(2,1/('Movimentações'!$B$5:$B$3004=$A35),'Movimentações'!$C$5:$C$3004)&amp;" "&amp;LOOKUP(2,1/('Movimentações'!$B$5:$B$3004=$A35),'Movimentações'!$D$5:$D$3004))</f>
        <v/>
      </c>
      <c r="L35" s="18">
        <f>IF($A35="","",SUMIF('Movimentações'!$B$5:$B$3004,$A35,'Movimentações'!$H$5:$H$3004))</f>
        <v/>
      </c>
      <c r="M35" s="17">
        <f>IF($A35="","",IFERROR(LOOKUP(2,1/(('Movimentações'!$B$5:$B$3004=$A35)*('Movimentações'!$G$5:$G$3004&lt;&gt;"")),'Movimentações'!$G$5:$G$3004),""))</f>
        <v/>
      </c>
      <c r="N35" s="17">
        <f>IF(OR($H35="",$M35=""),"",$H35-$M35)</f>
        <v/>
      </c>
      <c r="O35" s="18">
        <f>IF(OR($N35="",$L35=""),"",IF(OR($N35&lt;=0,$L35=0),"",$L35/$N35))</f>
        <v/>
      </c>
      <c r="P35" s="19">
        <f>IF(OR($G35="",$L35=""),"",IF($L35=0,"",$G35/$L35))</f>
        <v/>
      </c>
      <c r="Q35" s="14">
        <f>IF(OR($M35="",Listas!$H$2=""),"",IF($M35&lt;=Listas!$H$2,"Sulco no limite: avaliar a retirada",""))</f>
        <v/>
      </c>
      <c r="R35" s="14" t="n"/>
    </row>
    <row r="36">
      <c r="A36" s="14" t="n"/>
      <c r="B36" s="14" t="n"/>
      <c r="C36" s="14" t="n"/>
      <c r="D36" s="14" t="n"/>
      <c r="E36" s="14" t="n"/>
      <c r="F36" s="15" t="n"/>
      <c r="G36" s="16" t="n"/>
      <c r="H36" s="17" t="n"/>
      <c r="I36" s="14" t="n"/>
      <c r="J36" s="14">
        <f>IF($A36="","",IFERROR(LOOKUP(2,1/('Movimentações'!$B$5:$B$3004=$A36),'Movimentações'!$E$5:$E$3004),""))</f>
        <v/>
      </c>
      <c r="K36" s="14">
        <f>IF($J36&lt;&gt;"Montagem","",LOOKUP(2,1/('Movimentações'!$B$5:$B$3004=$A36),'Movimentações'!$C$5:$C$3004)&amp;" "&amp;LOOKUP(2,1/('Movimentações'!$B$5:$B$3004=$A36),'Movimentações'!$D$5:$D$3004))</f>
        <v/>
      </c>
      <c r="L36" s="18">
        <f>IF($A36="","",SUMIF('Movimentações'!$B$5:$B$3004,$A36,'Movimentações'!$H$5:$H$3004))</f>
        <v/>
      </c>
      <c r="M36" s="17">
        <f>IF($A36="","",IFERROR(LOOKUP(2,1/(('Movimentações'!$B$5:$B$3004=$A36)*('Movimentações'!$G$5:$G$3004&lt;&gt;"")),'Movimentações'!$G$5:$G$3004),""))</f>
        <v/>
      </c>
      <c r="N36" s="17">
        <f>IF(OR($H36="",$M36=""),"",$H36-$M36)</f>
        <v/>
      </c>
      <c r="O36" s="18">
        <f>IF(OR($N36="",$L36=""),"",IF(OR($N36&lt;=0,$L36=0),"",$L36/$N36))</f>
        <v/>
      </c>
      <c r="P36" s="19">
        <f>IF(OR($G36="",$L36=""),"",IF($L36=0,"",$G36/$L36))</f>
        <v/>
      </c>
      <c r="Q36" s="14">
        <f>IF(OR($M36="",Listas!$H$2=""),"",IF($M36&lt;=Listas!$H$2,"Sulco no limite: avaliar a retirada",""))</f>
        <v/>
      </c>
      <c r="R36" s="14" t="n"/>
    </row>
    <row r="37">
      <c r="A37" s="14" t="n"/>
      <c r="B37" s="14" t="n"/>
      <c r="C37" s="14" t="n"/>
      <c r="D37" s="14" t="n"/>
      <c r="E37" s="14" t="n"/>
      <c r="F37" s="15" t="n"/>
      <c r="G37" s="16" t="n"/>
      <c r="H37" s="17" t="n"/>
      <c r="I37" s="14" t="n"/>
      <c r="J37" s="14">
        <f>IF($A37="","",IFERROR(LOOKUP(2,1/('Movimentações'!$B$5:$B$3004=$A37),'Movimentações'!$E$5:$E$3004),""))</f>
        <v/>
      </c>
      <c r="K37" s="14">
        <f>IF($J37&lt;&gt;"Montagem","",LOOKUP(2,1/('Movimentações'!$B$5:$B$3004=$A37),'Movimentações'!$C$5:$C$3004)&amp;" "&amp;LOOKUP(2,1/('Movimentações'!$B$5:$B$3004=$A37),'Movimentações'!$D$5:$D$3004))</f>
        <v/>
      </c>
      <c r="L37" s="18">
        <f>IF($A37="","",SUMIF('Movimentações'!$B$5:$B$3004,$A37,'Movimentações'!$H$5:$H$3004))</f>
        <v/>
      </c>
      <c r="M37" s="17">
        <f>IF($A37="","",IFERROR(LOOKUP(2,1/(('Movimentações'!$B$5:$B$3004=$A37)*('Movimentações'!$G$5:$G$3004&lt;&gt;"")),'Movimentações'!$G$5:$G$3004),""))</f>
        <v/>
      </c>
      <c r="N37" s="17">
        <f>IF(OR($H37="",$M37=""),"",$H37-$M37)</f>
        <v/>
      </c>
      <c r="O37" s="18">
        <f>IF(OR($N37="",$L37=""),"",IF(OR($N37&lt;=0,$L37=0),"",$L37/$N37))</f>
        <v/>
      </c>
      <c r="P37" s="19">
        <f>IF(OR($G37="",$L37=""),"",IF($L37=0,"",$G37/$L37))</f>
        <v/>
      </c>
      <c r="Q37" s="14">
        <f>IF(OR($M37="",Listas!$H$2=""),"",IF($M37&lt;=Listas!$H$2,"Sulco no limite: avaliar a retirada",""))</f>
        <v/>
      </c>
      <c r="R37" s="14" t="n"/>
    </row>
    <row r="38">
      <c r="A38" s="14" t="n"/>
      <c r="B38" s="14" t="n"/>
      <c r="C38" s="14" t="n"/>
      <c r="D38" s="14" t="n"/>
      <c r="E38" s="14" t="n"/>
      <c r="F38" s="15" t="n"/>
      <c r="G38" s="16" t="n"/>
      <c r="H38" s="17" t="n"/>
      <c r="I38" s="14" t="n"/>
      <c r="J38" s="14">
        <f>IF($A38="","",IFERROR(LOOKUP(2,1/('Movimentações'!$B$5:$B$3004=$A38),'Movimentações'!$E$5:$E$3004),""))</f>
        <v/>
      </c>
      <c r="K38" s="14">
        <f>IF($J38&lt;&gt;"Montagem","",LOOKUP(2,1/('Movimentações'!$B$5:$B$3004=$A38),'Movimentações'!$C$5:$C$3004)&amp;" "&amp;LOOKUP(2,1/('Movimentações'!$B$5:$B$3004=$A38),'Movimentações'!$D$5:$D$3004))</f>
        <v/>
      </c>
      <c r="L38" s="18">
        <f>IF($A38="","",SUMIF('Movimentações'!$B$5:$B$3004,$A38,'Movimentações'!$H$5:$H$3004))</f>
        <v/>
      </c>
      <c r="M38" s="17">
        <f>IF($A38="","",IFERROR(LOOKUP(2,1/(('Movimentações'!$B$5:$B$3004=$A38)*('Movimentações'!$G$5:$G$3004&lt;&gt;"")),'Movimentações'!$G$5:$G$3004),""))</f>
        <v/>
      </c>
      <c r="N38" s="17">
        <f>IF(OR($H38="",$M38=""),"",$H38-$M38)</f>
        <v/>
      </c>
      <c r="O38" s="18">
        <f>IF(OR($N38="",$L38=""),"",IF(OR($N38&lt;=0,$L38=0),"",$L38/$N38))</f>
        <v/>
      </c>
      <c r="P38" s="19">
        <f>IF(OR($G38="",$L38=""),"",IF($L38=0,"",$G38/$L38))</f>
        <v/>
      </c>
      <c r="Q38" s="14">
        <f>IF(OR($M38="",Listas!$H$2=""),"",IF($M38&lt;=Listas!$H$2,"Sulco no limite: avaliar a retirada",""))</f>
        <v/>
      </c>
      <c r="R38" s="14" t="n"/>
    </row>
    <row r="39">
      <c r="A39" s="14" t="n"/>
      <c r="B39" s="14" t="n"/>
      <c r="C39" s="14" t="n"/>
      <c r="D39" s="14" t="n"/>
      <c r="E39" s="14" t="n"/>
      <c r="F39" s="15" t="n"/>
      <c r="G39" s="16" t="n"/>
      <c r="H39" s="17" t="n"/>
      <c r="I39" s="14" t="n"/>
      <c r="J39" s="14">
        <f>IF($A39="","",IFERROR(LOOKUP(2,1/('Movimentações'!$B$5:$B$3004=$A39),'Movimentações'!$E$5:$E$3004),""))</f>
        <v/>
      </c>
      <c r="K39" s="14">
        <f>IF($J39&lt;&gt;"Montagem","",LOOKUP(2,1/('Movimentações'!$B$5:$B$3004=$A39),'Movimentações'!$C$5:$C$3004)&amp;" "&amp;LOOKUP(2,1/('Movimentações'!$B$5:$B$3004=$A39),'Movimentações'!$D$5:$D$3004))</f>
        <v/>
      </c>
      <c r="L39" s="18">
        <f>IF($A39="","",SUMIF('Movimentações'!$B$5:$B$3004,$A39,'Movimentações'!$H$5:$H$3004))</f>
        <v/>
      </c>
      <c r="M39" s="17">
        <f>IF($A39="","",IFERROR(LOOKUP(2,1/(('Movimentações'!$B$5:$B$3004=$A39)*('Movimentações'!$G$5:$G$3004&lt;&gt;"")),'Movimentações'!$G$5:$G$3004),""))</f>
        <v/>
      </c>
      <c r="N39" s="17">
        <f>IF(OR($H39="",$M39=""),"",$H39-$M39)</f>
        <v/>
      </c>
      <c r="O39" s="18">
        <f>IF(OR($N39="",$L39=""),"",IF(OR($N39&lt;=0,$L39=0),"",$L39/$N39))</f>
        <v/>
      </c>
      <c r="P39" s="19">
        <f>IF(OR($G39="",$L39=""),"",IF($L39=0,"",$G39/$L39))</f>
        <v/>
      </c>
      <c r="Q39" s="14">
        <f>IF(OR($M39="",Listas!$H$2=""),"",IF($M39&lt;=Listas!$H$2,"Sulco no limite: avaliar a retirada",""))</f>
        <v/>
      </c>
      <c r="R39" s="14" t="n"/>
    </row>
    <row r="40">
      <c r="A40" s="14" t="n"/>
      <c r="B40" s="14" t="n"/>
      <c r="C40" s="14" t="n"/>
      <c r="D40" s="14" t="n"/>
      <c r="E40" s="14" t="n"/>
      <c r="F40" s="15" t="n"/>
      <c r="G40" s="16" t="n"/>
      <c r="H40" s="17" t="n"/>
      <c r="I40" s="14" t="n"/>
      <c r="J40" s="14">
        <f>IF($A40="","",IFERROR(LOOKUP(2,1/('Movimentações'!$B$5:$B$3004=$A40),'Movimentações'!$E$5:$E$3004),""))</f>
        <v/>
      </c>
      <c r="K40" s="14">
        <f>IF($J40&lt;&gt;"Montagem","",LOOKUP(2,1/('Movimentações'!$B$5:$B$3004=$A40),'Movimentações'!$C$5:$C$3004)&amp;" "&amp;LOOKUP(2,1/('Movimentações'!$B$5:$B$3004=$A40),'Movimentações'!$D$5:$D$3004))</f>
        <v/>
      </c>
      <c r="L40" s="18">
        <f>IF($A40="","",SUMIF('Movimentações'!$B$5:$B$3004,$A40,'Movimentações'!$H$5:$H$3004))</f>
        <v/>
      </c>
      <c r="M40" s="17">
        <f>IF($A40="","",IFERROR(LOOKUP(2,1/(('Movimentações'!$B$5:$B$3004=$A40)*('Movimentações'!$G$5:$G$3004&lt;&gt;"")),'Movimentações'!$G$5:$G$3004),""))</f>
        <v/>
      </c>
      <c r="N40" s="17">
        <f>IF(OR($H40="",$M40=""),"",$H40-$M40)</f>
        <v/>
      </c>
      <c r="O40" s="18">
        <f>IF(OR($N40="",$L40=""),"",IF(OR($N40&lt;=0,$L40=0),"",$L40/$N40))</f>
        <v/>
      </c>
      <c r="P40" s="19">
        <f>IF(OR($G40="",$L40=""),"",IF($L40=0,"",$G40/$L40))</f>
        <v/>
      </c>
      <c r="Q40" s="14">
        <f>IF(OR($M40="",Listas!$H$2=""),"",IF($M40&lt;=Listas!$H$2,"Sulco no limite: avaliar a retirada",""))</f>
        <v/>
      </c>
      <c r="R40" s="14" t="n"/>
    </row>
    <row r="41">
      <c r="A41" s="14" t="n"/>
      <c r="B41" s="14" t="n"/>
      <c r="C41" s="14" t="n"/>
      <c r="D41" s="14" t="n"/>
      <c r="E41" s="14" t="n"/>
      <c r="F41" s="15" t="n"/>
      <c r="G41" s="16" t="n"/>
      <c r="H41" s="17" t="n"/>
      <c r="I41" s="14" t="n"/>
      <c r="J41" s="14">
        <f>IF($A41="","",IFERROR(LOOKUP(2,1/('Movimentações'!$B$5:$B$3004=$A41),'Movimentações'!$E$5:$E$3004),""))</f>
        <v/>
      </c>
      <c r="K41" s="14">
        <f>IF($J41&lt;&gt;"Montagem","",LOOKUP(2,1/('Movimentações'!$B$5:$B$3004=$A41),'Movimentações'!$C$5:$C$3004)&amp;" "&amp;LOOKUP(2,1/('Movimentações'!$B$5:$B$3004=$A41),'Movimentações'!$D$5:$D$3004))</f>
        <v/>
      </c>
      <c r="L41" s="18">
        <f>IF($A41="","",SUMIF('Movimentações'!$B$5:$B$3004,$A41,'Movimentações'!$H$5:$H$3004))</f>
        <v/>
      </c>
      <c r="M41" s="17">
        <f>IF($A41="","",IFERROR(LOOKUP(2,1/(('Movimentações'!$B$5:$B$3004=$A41)*('Movimentações'!$G$5:$G$3004&lt;&gt;"")),'Movimentações'!$G$5:$G$3004),""))</f>
        <v/>
      </c>
      <c r="N41" s="17">
        <f>IF(OR($H41="",$M41=""),"",$H41-$M41)</f>
        <v/>
      </c>
      <c r="O41" s="18">
        <f>IF(OR($N41="",$L41=""),"",IF(OR($N41&lt;=0,$L41=0),"",$L41/$N41))</f>
        <v/>
      </c>
      <c r="P41" s="19">
        <f>IF(OR($G41="",$L41=""),"",IF($L41=0,"",$G41/$L41))</f>
        <v/>
      </c>
      <c r="Q41" s="14">
        <f>IF(OR($M41="",Listas!$H$2=""),"",IF($M41&lt;=Listas!$H$2,"Sulco no limite: avaliar a retirada",""))</f>
        <v/>
      </c>
      <c r="R41" s="14" t="n"/>
    </row>
    <row r="42">
      <c r="A42" s="14" t="n"/>
      <c r="B42" s="14" t="n"/>
      <c r="C42" s="14" t="n"/>
      <c r="D42" s="14" t="n"/>
      <c r="E42" s="14" t="n"/>
      <c r="F42" s="15" t="n"/>
      <c r="G42" s="16" t="n"/>
      <c r="H42" s="17" t="n"/>
      <c r="I42" s="14" t="n"/>
      <c r="J42" s="14">
        <f>IF($A42="","",IFERROR(LOOKUP(2,1/('Movimentações'!$B$5:$B$3004=$A42),'Movimentações'!$E$5:$E$3004),""))</f>
        <v/>
      </c>
      <c r="K42" s="14">
        <f>IF($J42&lt;&gt;"Montagem","",LOOKUP(2,1/('Movimentações'!$B$5:$B$3004=$A42),'Movimentações'!$C$5:$C$3004)&amp;" "&amp;LOOKUP(2,1/('Movimentações'!$B$5:$B$3004=$A42),'Movimentações'!$D$5:$D$3004))</f>
        <v/>
      </c>
      <c r="L42" s="18">
        <f>IF($A42="","",SUMIF('Movimentações'!$B$5:$B$3004,$A42,'Movimentações'!$H$5:$H$3004))</f>
        <v/>
      </c>
      <c r="M42" s="17">
        <f>IF($A42="","",IFERROR(LOOKUP(2,1/(('Movimentações'!$B$5:$B$3004=$A42)*('Movimentações'!$G$5:$G$3004&lt;&gt;"")),'Movimentações'!$G$5:$G$3004),""))</f>
        <v/>
      </c>
      <c r="N42" s="17">
        <f>IF(OR($H42="",$M42=""),"",$H42-$M42)</f>
        <v/>
      </c>
      <c r="O42" s="18">
        <f>IF(OR($N42="",$L42=""),"",IF(OR($N42&lt;=0,$L42=0),"",$L42/$N42))</f>
        <v/>
      </c>
      <c r="P42" s="19">
        <f>IF(OR($G42="",$L42=""),"",IF($L42=0,"",$G42/$L42))</f>
        <v/>
      </c>
      <c r="Q42" s="14">
        <f>IF(OR($M42="",Listas!$H$2=""),"",IF($M42&lt;=Listas!$H$2,"Sulco no limite: avaliar a retirada",""))</f>
        <v/>
      </c>
      <c r="R42" s="14" t="n"/>
    </row>
    <row r="43">
      <c r="A43" s="14" t="n"/>
      <c r="B43" s="14" t="n"/>
      <c r="C43" s="14" t="n"/>
      <c r="D43" s="14" t="n"/>
      <c r="E43" s="14" t="n"/>
      <c r="F43" s="15" t="n"/>
      <c r="G43" s="16" t="n"/>
      <c r="H43" s="17" t="n"/>
      <c r="I43" s="14" t="n"/>
      <c r="J43" s="14">
        <f>IF($A43="","",IFERROR(LOOKUP(2,1/('Movimentações'!$B$5:$B$3004=$A43),'Movimentações'!$E$5:$E$3004),""))</f>
        <v/>
      </c>
      <c r="K43" s="14">
        <f>IF($J43&lt;&gt;"Montagem","",LOOKUP(2,1/('Movimentações'!$B$5:$B$3004=$A43),'Movimentações'!$C$5:$C$3004)&amp;" "&amp;LOOKUP(2,1/('Movimentações'!$B$5:$B$3004=$A43),'Movimentações'!$D$5:$D$3004))</f>
        <v/>
      </c>
      <c r="L43" s="18">
        <f>IF($A43="","",SUMIF('Movimentações'!$B$5:$B$3004,$A43,'Movimentações'!$H$5:$H$3004))</f>
        <v/>
      </c>
      <c r="M43" s="17">
        <f>IF($A43="","",IFERROR(LOOKUP(2,1/(('Movimentações'!$B$5:$B$3004=$A43)*('Movimentações'!$G$5:$G$3004&lt;&gt;"")),'Movimentações'!$G$5:$G$3004),""))</f>
        <v/>
      </c>
      <c r="N43" s="17">
        <f>IF(OR($H43="",$M43=""),"",$H43-$M43)</f>
        <v/>
      </c>
      <c r="O43" s="18">
        <f>IF(OR($N43="",$L43=""),"",IF(OR($N43&lt;=0,$L43=0),"",$L43/$N43))</f>
        <v/>
      </c>
      <c r="P43" s="19">
        <f>IF(OR($G43="",$L43=""),"",IF($L43=0,"",$G43/$L43))</f>
        <v/>
      </c>
      <c r="Q43" s="14">
        <f>IF(OR($M43="",Listas!$H$2=""),"",IF($M43&lt;=Listas!$H$2,"Sulco no limite: avaliar a retirada",""))</f>
        <v/>
      </c>
      <c r="R43" s="14" t="n"/>
    </row>
    <row r="44">
      <c r="A44" s="14" t="n"/>
      <c r="B44" s="14" t="n"/>
      <c r="C44" s="14" t="n"/>
      <c r="D44" s="14" t="n"/>
      <c r="E44" s="14" t="n"/>
      <c r="F44" s="15" t="n"/>
      <c r="G44" s="16" t="n"/>
      <c r="H44" s="17" t="n"/>
      <c r="I44" s="14" t="n"/>
      <c r="J44" s="14">
        <f>IF($A44="","",IFERROR(LOOKUP(2,1/('Movimentações'!$B$5:$B$3004=$A44),'Movimentações'!$E$5:$E$3004),""))</f>
        <v/>
      </c>
      <c r="K44" s="14">
        <f>IF($J44&lt;&gt;"Montagem","",LOOKUP(2,1/('Movimentações'!$B$5:$B$3004=$A44),'Movimentações'!$C$5:$C$3004)&amp;" "&amp;LOOKUP(2,1/('Movimentações'!$B$5:$B$3004=$A44),'Movimentações'!$D$5:$D$3004))</f>
        <v/>
      </c>
      <c r="L44" s="18">
        <f>IF($A44="","",SUMIF('Movimentações'!$B$5:$B$3004,$A44,'Movimentações'!$H$5:$H$3004))</f>
        <v/>
      </c>
      <c r="M44" s="17">
        <f>IF($A44="","",IFERROR(LOOKUP(2,1/(('Movimentações'!$B$5:$B$3004=$A44)*('Movimentações'!$G$5:$G$3004&lt;&gt;"")),'Movimentações'!$G$5:$G$3004),""))</f>
        <v/>
      </c>
      <c r="N44" s="17">
        <f>IF(OR($H44="",$M44=""),"",$H44-$M44)</f>
        <v/>
      </c>
      <c r="O44" s="18">
        <f>IF(OR($N44="",$L44=""),"",IF(OR($N44&lt;=0,$L44=0),"",$L44/$N44))</f>
        <v/>
      </c>
      <c r="P44" s="19">
        <f>IF(OR($G44="",$L44=""),"",IF($L44=0,"",$G44/$L44))</f>
        <v/>
      </c>
      <c r="Q44" s="14">
        <f>IF(OR($M44="",Listas!$H$2=""),"",IF($M44&lt;=Listas!$H$2,"Sulco no limite: avaliar a retirada",""))</f>
        <v/>
      </c>
      <c r="R44" s="14" t="n"/>
    </row>
    <row r="45">
      <c r="A45" s="14" t="n"/>
      <c r="B45" s="14" t="n"/>
      <c r="C45" s="14" t="n"/>
      <c r="D45" s="14" t="n"/>
      <c r="E45" s="14" t="n"/>
      <c r="F45" s="15" t="n"/>
      <c r="G45" s="16" t="n"/>
      <c r="H45" s="17" t="n"/>
      <c r="I45" s="14" t="n"/>
      <c r="J45" s="14">
        <f>IF($A45="","",IFERROR(LOOKUP(2,1/('Movimentações'!$B$5:$B$3004=$A45),'Movimentações'!$E$5:$E$3004),""))</f>
        <v/>
      </c>
      <c r="K45" s="14">
        <f>IF($J45&lt;&gt;"Montagem","",LOOKUP(2,1/('Movimentações'!$B$5:$B$3004=$A45),'Movimentações'!$C$5:$C$3004)&amp;" "&amp;LOOKUP(2,1/('Movimentações'!$B$5:$B$3004=$A45),'Movimentações'!$D$5:$D$3004))</f>
        <v/>
      </c>
      <c r="L45" s="18">
        <f>IF($A45="","",SUMIF('Movimentações'!$B$5:$B$3004,$A45,'Movimentações'!$H$5:$H$3004))</f>
        <v/>
      </c>
      <c r="M45" s="17">
        <f>IF($A45="","",IFERROR(LOOKUP(2,1/(('Movimentações'!$B$5:$B$3004=$A45)*('Movimentações'!$G$5:$G$3004&lt;&gt;"")),'Movimentações'!$G$5:$G$3004),""))</f>
        <v/>
      </c>
      <c r="N45" s="17">
        <f>IF(OR($H45="",$M45=""),"",$H45-$M45)</f>
        <v/>
      </c>
      <c r="O45" s="18">
        <f>IF(OR($N45="",$L45=""),"",IF(OR($N45&lt;=0,$L45=0),"",$L45/$N45))</f>
        <v/>
      </c>
      <c r="P45" s="19">
        <f>IF(OR($G45="",$L45=""),"",IF($L45=0,"",$G45/$L45))</f>
        <v/>
      </c>
      <c r="Q45" s="14">
        <f>IF(OR($M45="",Listas!$H$2=""),"",IF($M45&lt;=Listas!$H$2,"Sulco no limite: avaliar a retirada",""))</f>
        <v/>
      </c>
      <c r="R45" s="14" t="n"/>
    </row>
    <row r="46">
      <c r="A46" s="14" t="n"/>
      <c r="B46" s="14" t="n"/>
      <c r="C46" s="14" t="n"/>
      <c r="D46" s="14" t="n"/>
      <c r="E46" s="14" t="n"/>
      <c r="F46" s="15" t="n"/>
      <c r="G46" s="16" t="n"/>
      <c r="H46" s="17" t="n"/>
      <c r="I46" s="14" t="n"/>
      <c r="J46" s="14">
        <f>IF($A46="","",IFERROR(LOOKUP(2,1/('Movimentações'!$B$5:$B$3004=$A46),'Movimentações'!$E$5:$E$3004),""))</f>
        <v/>
      </c>
      <c r="K46" s="14">
        <f>IF($J46&lt;&gt;"Montagem","",LOOKUP(2,1/('Movimentações'!$B$5:$B$3004=$A46),'Movimentações'!$C$5:$C$3004)&amp;" "&amp;LOOKUP(2,1/('Movimentações'!$B$5:$B$3004=$A46),'Movimentações'!$D$5:$D$3004))</f>
        <v/>
      </c>
      <c r="L46" s="18">
        <f>IF($A46="","",SUMIF('Movimentações'!$B$5:$B$3004,$A46,'Movimentações'!$H$5:$H$3004))</f>
        <v/>
      </c>
      <c r="M46" s="17">
        <f>IF($A46="","",IFERROR(LOOKUP(2,1/(('Movimentações'!$B$5:$B$3004=$A46)*('Movimentações'!$G$5:$G$3004&lt;&gt;"")),'Movimentações'!$G$5:$G$3004),""))</f>
        <v/>
      </c>
      <c r="N46" s="17">
        <f>IF(OR($H46="",$M46=""),"",$H46-$M46)</f>
        <v/>
      </c>
      <c r="O46" s="18">
        <f>IF(OR($N46="",$L46=""),"",IF(OR($N46&lt;=0,$L46=0),"",$L46/$N46))</f>
        <v/>
      </c>
      <c r="P46" s="19">
        <f>IF(OR($G46="",$L46=""),"",IF($L46=0,"",$G46/$L46))</f>
        <v/>
      </c>
      <c r="Q46" s="14">
        <f>IF(OR($M46="",Listas!$H$2=""),"",IF($M46&lt;=Listas!$H$2,"Sulco no limite: avaliar a retirada",""))</f>
        <v/>
      </c>
      <c r="R46" s="14" t="n"/>
    </row>
    <row r="47">
      <c r="A47" s="14" t="n"/>
      <c r="B47" s="14" t="n"/>
      <c r="C47" s="14" t="n"/>
      <c r="D47" s="14" t="n"/>
      <c r="E47" s="14" t="n"/>
      <c r="F47" s="15" t="n"/>
      <c r="G47" s="16" t="n"/>
      <c r="H47" s="17" t="n"/>
      <c r="I47" s="14" t="n"/>
      <c r="J47" s="14">
        <f>IF($A47="","",IFERROR(LOOKUP(2,1/('Movimentações'!$B$5:$B$3004=$A47),'Movimentações'!$E$5:$E$3004),""))</f>
        <v/>
      </c>
      <c r="K47" s="14">
        <f>IF($J47&lt;&gt;"Montagem","",LOOKUP(2,1/('Movimentações'!$B$5:$B$3004=$A47),'Movimentações'!$C$5:$C$3004)&amp;" "&amp;LOOKUP(2,1/('Movimentações'!$B$5:$B$3004=$A47),'Movimentações'!$D$5:$D$3004))</f>
        <v/>
      </c>
      <c r="L47" s="18">
        <f>IF($A47="","",SUMIF('Movimentações'!$B$5:$B$3004,$A47,'Movimentações'!$H$5:$H$3004))</f>
        <v/>
      </c>
      <c r="M47" s="17">
        <f>IF($A47="","",IFERROR(LOOKUP(2,1/(('Movimentações'!$B$5:$B$3004=$A47)*('Movimentações'!$G$5:$G$3004&lt;&gt;"")),'Movimentações'!$G$5:$G$3004),""))</f>
        <v/>
      </c>
      <c r="N47" s="17">
        <f>IF(OR($H47="",$M47=""),"",$H47-$M47)</f>
        <v/>
      </c>
      <c r="O47" s="18">
        <f>IF(OR($N47="",$L47=""),"",IF(OR($N47&lt;=0,$L47=0),"",$L47/$N47))</f>
        <v/>
      </c>
      <c r="P47" s="19">
        <f>IF(OR($G47="",$L47=""),"",IF($L47=0,"",$G47/$L47))</f>
        <v/>
      </c>
      <c r="Q47" s="14">
        <f>IF(OR($M47="",Listas!$H$2=""),"",IF($M47&lt;=Listas!$H$2,"Sulco no limite: avaliar a retirada",""))</f>
        <v/>
      </c>
      <c r="R47" s="14" t="n"/>
    </row>
    <row r="48">
      <c r="A48" s="14" t="n"/>
      <c r="B48" s="14" t="n"/>
      <c r="C48" s="14" t="n"/>
      <c r="D48" s="14" t="n"/>
      <c r="E48" s="14" t="n"/>
      <c r="F48" s="15" t="n"/>
      <c r="G48" s="16" t="n"/>
      <c r="H48" s="17" t="n"/>
      <c r="I48" s="14" t="n"/>
      <c r="J48" s="14">
        <f>IF($A48="","",IFERROR(LOOKUP(2,1/('Movimentações'!$B$5:$B$3004=$A48),'Movimentações'!$E$5:$E$3004),""))</f>
        <v/>
      </c>
      <c r="K48" s="14">
        <f>IF($J48&lt;&gt;"Montagem","",LOOKUP(2,1/('Movimentações'!$B$5:$B$3004=$A48),'Movimentações'!$C$5:$C$3004)&amp;" "&amp;LOOKUP(2,1/('Movimentações'!$B$5:$B$3004=$A48),'Movimentações'!$D$5:$D$3004))</f>
        <v/>
      </c>
      <c r="L48" s="18">
        <f>IF($A48="","",SUMIF('Movimentações'!$B$5:$B$3004,$A48,'Movimentações'!$H$5:$H$3004))</f>
        <v/>
      </c>
      <c r="M48" s="17">
        <f>IF($A48="","",IFERROR(LOOKUP(2,1/(('Movimentações'!$B$5:$B$3004=$A48)*('Movimentações'!$G$5:$G$3004&lt;&gt;"")),'Movimentações'!$G$5:$G$3004),""))</f>
        <v/>
      </c>
      <c r="N48" s="17">
        <f>IF(OR($H48="",$M48=""),"",$H48-$M48)</f>
        <v/>
      </c>
      <c r="O48" s="18">
        <f>IF(OR($N48="",$L48=""),"",IF(OR($N48&lt;=0,$L48=0),"",$L48/$N48))</f>
        <v/>
      </c>
      <c r="P48" s="19">
        <f>IF(OR($G48="",$L48=""),"",IF($L48=0,"",$G48/$L48))</f>
        <v/>
      </c>
      <c r="Q48" s="14">
        <f>IF(OR($M48="",Listas!$H$2=""),"",IF($M48&lt;=Listas!$H$2,"Sulco no limite: avaliar a retirada",""))</f>
        <v/>
      </c>
      <c r="R48" s="14" t="n"/>
    </row>
    <row r="49">
      <c r="A49" s="14" t="n"/>
      <c r="B49" s="14" t="n"/>
      <c r="C49" s="14" t="n"/>
      <c r="D49" s="14" t="n"/>
      <c r="E49" s="14" t="n"/>
      <c r="F49" s="15" t="n"/>
      <c r="G49" s="16" t="n"/>
      <c r="H49" s="17" t="n"/>
      <c r="I49" s="14" t="n"/>
      <c r="J49" s="14">
        <f>IF($A49="","",IFERROR(LOOKUP(2,1/('Movimentações'!$B$5:$B$3004=$A49),'Movimentações'!$E$5:$E$3004),""))</f>
        <v/>
      </c>
      <c r="K49" s="14">
        <f>IF($J49&lt;&gt;"Montagem","",LOOKUP(2,1/('Movimentações'!$B$5:$B$3004=$A49),'Movimentações'!$C$5:$C$3004)&amp;" "&amp;LOOKUP(2,1/('Movimentações'!$B$5:$B$3004=$A49),'Movimentações'!$D$5:$D$3004))</f>
        <v/>
      </c>
      <c r="L49" s="18">
        <f>IF($A49="","",SUMIF('Movimentações'!$B$5:$B$3004,$A49,'Movimentações'!$H$5:$H$3004))</f>
        <v/>
      </c>
      <c r="M49" s="17">
        <f>IF($A49="","",IFERROR(LOOKUP(2,1/(('Movimentações'!$B$5:$B$3004=$A49)*('Movimentações'!$G$5:$G$3004&lt;&gt;"")),'Movimentações'!$G$5:$G$3004),""))</f>
        <v/>
      </c>
      <c r="N49" s="17">
        <f>IF(OR($H49="",$M49=""),"",$H49-$M49)</f>
        <v/>
      </c>
      <c r="O49" s="18">
        <f>IF(OR($N49="",$L49=""),"",IF(OR($N49&lt;=0,$L49=0),"",$L49/$N49))</f>
        <v/>
      </c>
      <c r="P49" s="19">
        <f>IF(OR($G49="",$L49=""),"",IF($L49=0,"",$G49/$L49))</f>
        <v/>
      </c>
      <c r="Q49" s="14">
        <f>IF(OR($M49="",Listas!$H$2=""),"",IF($M49&lt;=Listas!$H$2,"Sulco no limite: avaliar a retirada",""))</f>
        <v/>
      </c>
      <c r="R49" s="14" t="n"/>
    </row>
    <row r="50">
      <c r="A50" s="14" t="n"/>
      <c r="B50" s="14" t="n"/>
      <c r="C50" s="14" t="n"/>
      <c r="D50" s="14" t="n"/>
      <c r="E50" s="14" t="n"/>
      <c r="F50" s="15" t="n"/>
      <c r="G50" s="16" t="n"/>
      <c r="H50" s="17" t="n"/>
      <c r="I50" s="14" t="n"/>
      <c r="J50" s="14">
        <f>IF($A50="","",IFERROR(LOOKUP(2,1/('Movimentações'!$B$5:$B$3004=$A50),'Movimentações'!$E$5:$E$3004),""))</f>
        <v/>
      </c>
      <c r="K50" s="14">
        <f>IF($J50&lt;&gt;"Montagem","",LOOKUP(2,1/('Movimentações'!$B$5:$B$3004=$A50),'Movimentações'!$C$5:$C$3004)&amp;" "&amp;LOOKUP(2,1/('Movimentações'!$B$5:$B$3004=$A50),'Movimentações'!$D$5:$D$3004))</f>
        <v/>
      </c>
      <c r="L50" s="18">
        <f>IF($A50="","",SUMIF('Movimentações'!$B$5:$B$3004,$A50,'Movimentações'!$H$5:$H$3004))</f>
        <v/>
      </c>
      <c r="M50" s="17">
        <f>IF($A50="","",IFERROR(LOOKUP(2,1/(('Movimentações'!$B$5:$B$3004=$A50)*('Movimentações'!$G$5:$G$3004&lt;&gt;"")),'Movimentações'!$G$5:$G$3004),""))</f>
        <v/>
      </c>
      <c r="N50" s="17">
        <f>IF(OR($H50="",$M50=""),"",$H50-$M50)</f>
        <v/>
      </c>
      <c r="O50" s="18">
        <f>IF(OR($N50="",$L50=""),"",IF(OR($N50&lt;=0,$L50=0),"",$L50/$N50))</f>
        <v/>
      </c>
      <c r="P50" s="19">
        <f>IF(OR($G50="",$L50=""),"",IF($L50=0,"",$G50/$L50))</f>
        <v/>
      </c>
      <c r="Q50" s="14">
        <f>IF(OR($M50="",Listas!$H$2=""),"",IF($M50&lt;=Listas!$H$2,"Sulco no limite: avaliar a retirada",""))</f>
        <v/>
      </c>
      <c r="R50" s="14" t="n"/>
    </row>
    <row r="51">
      <c r="A51" s="14" t="n"/>
      <c r="B51" s="14" t="n"/>
      <c r="C51" s="14" t="n"/>
      <c r="D51" s="14" t="n"/>
      <c r="E51" s="14" t="n"/>
      <c r="F51" s="15" t="n"/>
      <c r="G51" s="16" t="n"/>
      <c r="H51" s="17" t="n"/>
      <c r="I51" s="14" t="n"/>
      <c r="J51" s="14">
        <f>IF($A51="","",IFERROR(LOOKUP(2,1/('Movimentações'!$B$5:$B$3004=$A51),'Movimentações'!$E$5:$E$3004),""))</f>
        <v/>
      </c>
      <c r="K51" s="14">
        <f>IF($J51&lt;&gt;"Montagem","",LOOKUP(2,1/('Movimentações'!$B$5:$B$3004=$A51),'Movimentações'!$C$5:$C$3004)&amp;" "&amp;LOOKUP(2,1/('Movimentações'!$B$5:$B$3004=$A51),'Movimentações'!$D$5:$D$3004))</f>
        <v/>
      </c>
      <c r="L51" s="18">
        <f>IF($A51="","",SUMIF('Movimentações'!$B$5:$B$3004,$A51,'Movimentações'!$H$5:$H$3004))</f>
        <v/>
      </c>
      <c r="M51" s="17">
        <f>IF($A51="","",IFERROR(LOOKUP(2,1/(('Movimentações'!$B$5:$B$3004=$A51)*('Movimentações'!$G$5:$G$3004&lt;&gt;"")),'Movimentações'!$G$5:$G$3004),""))</f>
        <v/>
      </c>
      <c r="N51" s="17">
        <f>IF(OR($H51="",$M51=""),"",$H51-$M51)</f>
        <v/>
      </c>
      <c r="O51" s="18">
        <f>IF(OR($N51="",$L51=""),"",IF(OR($N51&lt;=0,$L51=0),"",$L51/$N51))</f>
        <v/>
      </c>
      <c r="P51" s="19">
        <f>IF(OR($G51="",$L51=""),"",IF($L51=0,"",$G51/$L51))</f>
        <v/>
      </c>
      <c r="Q51" s="14">
        <f>IF(OR($M51="",Listas!$H$2=""),"",IF($M51&lt;=Listas!$H$2,"Sulco no limite: avaliar a retirada",""))</f>
        <v/>
      </c>
      <c r="R51" s="14" t="n"/>
    </row>
    <row r="52">
      <c r="A52" s="14" t="n"/>
      <c r="B52" s="14" t="n"/>
      <c r="C52" s="14" t="n"/>
      <c r="D52" s="14" t="n"/>
      <c r="E52" s="14" t="n"/>
      <c r="F52" s="15" t="n"/>
      <c r="G52" s="16" t="n"/>
      <c r="H52" s="17" t="n"/>
      <c r="I52" s="14" t="n"/>
      <c r="J52" s="14">
        <f>IF($A52="","",IFERROR(LOOKUP(2,1/('Movimentações'!$B$5:$B$3004=$A52),'Movimentações'!$E$5:$E$3004),""))</f>
        <v/>
      </c>
      <c r="K52" s="14">
        <f>IF($J52&lt;&gt;"Montagem","",LOOKUP(2,1/('Movimentações'!$B$5:$B$3004=$A52),'Movimentações'!$C$5:$C$3004)&amp;" "&amp;LOOKUP(2,1/('Movimentações'!$B$5:$B$3004=$A52),'Movimentações'!$D$5:$D$3004))</f>
        <v/>
      </c>
      <c r="L52" s="18">
        <f>IF($A52="","",SUMIF('Movimentações'!$B$5:$B$3004,$A52,'Movimentações'!$H$5:$H$3004))</f>
        <v/>
      </c>
      <c r="M52" s="17">
        <f>IF($A52="","",IFERROR(LOOKUP(2,1/(('Movimentações'!$B$5:$B$3004=$A52)*('Movimentações'!$G$5:$G$3004&lt;&gt;"")),'Movimentações'!$G$5:$G$3004),""))</f>
        <v/>
      </c>
      <c r="N52" s="17">
        <f>IF(OR($H52="",$M52=""),"",$H52-$M52)</f>
        <v/>
      </c>
      <c r="O52" s="18">
        <f>IF(OR($N52="",$L52=""),"",IF(OR($N52&lt;=0,$L52=0),"",$L52/$N52))</f>
        <v/>
      </c>
      <c r="P52" s="19">
        <f>IF(OR($G52="",$L52=""),"",IF($L52=0,"",$G52/$L52))</f>
        <v/>
      </c>
      <c r="Q52" s="14">
        <f>IF(OR($M52="",Listas!$H$2=""),"",IF($M52&lt;=Listas!$H$2,"Sulco no limite: avaliar a retirada",""))</f>
        <v/>
      </c>
      <c r="R52" s="14" t="n"/>
    </row>
    <row r="53">
      <c r="A53" s="14" t="n"/>
      <c r="B53" s="14" t="n"/>
      <c r="C53" s="14" t="n"/>
      <c r="D53" s="14" t="n"/>
      <c r="E53" s="14" t="n"/>
      <c r="F53" s="15" t="n"/>
      <c r="G53" s="16" t="n"/>
      <c r="H53" s="17" t="n"/>
      <c r="I53" s="14" t="n"/>
      <c r="J53" s="14">
        <f>IF($A53="","",IFERROR(LOOKUP(2,1/('Movimentações'!$B$5:$B$3004=$A53),'Movimentações'!$E$5:$E$3004),""))</f>
        <v/>
      </c>
      <c r="K53" s="14">
        <f>IF($J53&lt;&gt;"Montagem","",LOOKUP(2,1/('Movimentações'!$B$5:$B$3004=$A53),'Movimentações'!$C$5:$C$3004)&amp;" "&amp;LOOKUP(2,1/('Movimentações'!$B$5:$B$3004=$A53),'Movimentações'!$D$5:$D$3004))</f>
        <v/>
      </c>
      <c r="L53" s="18">
        <f>IF($A53="","",SUMIF('Movimentações'!$B$5:$B$3004,$A53,'Movimentações'!$H$5:$H$3004))</f>
        <v/>
      </c>
      <c r="M53" s="17">
        <f>IF($A53="","",IFERROR(LOOKUP(2,1/(('Movimentações'!$B$5:$B$3004=$A53)*('Movimentações'!$G$5:$G$3004&lt;&gt;"")),'Movimentações'!$G$5:$G$3004),""))</f>
        <v/>
      </c>
      <c r="N53" s="17">
        <f>IF(OR($H53="",$M53=""),"",$H53-$M53)</f>
        <v/>
      </c>
      <c r="O53" s="18">
        <f>IF(OR($N53="",$L53=""),"",IF(OR($N53&lt;=0,$L53=0),"",$L53/$N53))</f>
        <v/>
      </c>
      <c r="P53" s="19">
        <f>IF(OR($G53="",$L53=""),"",IF($L53=0,"",$G53/$L53))</f>
        <v/>
      </c>
      <c r="Q53" s="14">
        <f>IF(OR($M53="",Listas!$H$2=""),"",IF($M53&lt;=Listas!$H$2,"Sulco no limite: avaliar a retirada",""))</f>
        <v/>
      </c>
      <c r="R53" s="14" t="n"/>
    </row>
    <row r="54">
      <c r="A54" s="14" t="n"/>
      <c r="B54" s="14" t="n"/>
      <c r="C54" s="14" t="n"/>
      <c r="D54" s="14" t="n"/>
      <c r="E54" s="14" t="n"/>
      <c r="F54" s="15" t="n"/>
      <c r="G54" s="16" t="n"/>
      <c r="H54" s="17" t="n"/>
      <c r="I54" s="14" t="n"/>
      <c r="J54" s="14">
        <f>IF($A54="","",IFERROR(LOOKUP(2,1/('Movimentações'!$B$5:$B$3004=$A54),'Movimentações'!$E$5:$E$3004),""))</f>
        <v/>
      </c>
      <c r="K54" s="14">
        <f>IF($J54&lt;&gt;"Montagem","",LOOKUP(2,1/('Movimentações'!$B$5:$B$3004=$A54),'Movimentações'!$C$5:$C$3004)&amp;" "&amp;LOOKUP(2,1/('Movimentações'!$B$5:$B$3004=$A54),'Movimentações'!$D$5:$D$3004))</f>
        <v/>
      </c>
      <c r="L54" s="18">
        <f>IF($A54="","",SUMIF('Movimentações'!$B$5:$B$3004,$A54,'Movimentações'!$H$5:$H$3004))</f>
        <v/>
      </c>
      <c r="M54" s="17">
        <f>IF($A54="","",IFERROR(LOOKUP(2,1/(('Movimentações'!$B$5:$B$3004=$A54)*('Movimentações'!$G$5:$G$3004&lt;&gt;"")),'Movimentações'!$G$5:$G$3004),""))</f>
        <v/>
      </c>
      <c r="N54" s="17">
        <f>IF(OR($H54="",$M54=""),"",$H54-$M54)</f>
        <v/>
      </c>
      <c r="O54" s="18">
        <f>IF(OR($N54="",$L54=""),"",IF(OR($N54&lt;=0,$L54=0),"",$L54/$N54))</f>
        <v/>
      </c>
      <c r="P54" s="19">
        <f>IF(OR($G54="",$L54=""),"",IF($L54=0,"",$G54/$L54))</f>
        <v/>
      </c>
      <c r="Q54" s="14">
        <f>IF(OR($M54="",Listas!$H$2=""),"",IF($M54&lt;=Listas!$H$2,"Sulco no limite: avaliar a retirada",""))</f>
        <v/>
      </c>
      <c r="R54" s="14" t="n"/>
    </row>
    <row r="55">
      <c r="A55" s="14" t="n"/>
      <c r="B55" s="14" t="n"/>
      <c r="C55" s="14" t="n"/>
      <c r="D55" s="14" t="n"/>
      <c r="E55" s="14" t="n"/>
      <c r="F55" s="15" t="n"/>
      <c r="G55" s="16" t="n"/>
      <c r="H55" s="17" t="n"/>
      <c r="I55" s="14" t="n"/>
      <c r="J55" s="14">
        <f>IF($A55="","",IFERROR(LOOKUP(2,1/('Movimentações'!$B$5:$B$3004=$A55),'Movimentações'!$E$5:$E$3004),""))</f>
        <v/>
      </c>
      <c r="K55" s="14">
        <f>IF($J55&lt;&gt;"Montagem","",LOOKUP(2,1/('Movimentações'!$B$5:$B$3004=$A55),'Movimentações'!$C$5:$C$3004)&amp;" "&amp;LOOKUP(2,1/('Movimentações'!$B$5:$B$3004=$A55),'Movimentações'!$D$5:$D$3004))</f>
        <v/>
      </c>
      <c r="L55" s="18">
        <f>IF($A55="","",SUMIF('Movimentações'!$B$5:$B$3004,$A55,'Movimentações'!$H$5:$H$3004))</f>
        <v/>
      </c>
      <c r="M55" s="17">
        <f>IF($A55="","",IFERROR(LOOKUP(2,1/(('Movimentações'!$B$5:$B$3004=$A55)*('Movimentações'!$G$5:$G$3004&lt;&gt;"")),'Movimentações'!$G$5:$G$3004),""))</f>
        <v/>
      </c>
      <c r="N55" s="17">
        <f>IF(OR($H55="",$M55=""),"",$H55-$M55)</f>
        <v/>
      </c>
      <c r="O55" s="18">
        <f>IF(OR($N55="",$L55=""),"",IF(OR($N55&lt;=0,$L55=0),"",$L55/$N55))</f>
        <v/>
      </c>
      <c r="P55" s="19">
        <f>IF(OR($G55="",$L55=""),"",IF($L55=0,"",$G55/$L55))</f>
        <v/>
      </c>
      <c r="Q55" s="14">
        <f>IF(OR($M55="",Listas!$H$2=""),"",IF($M55&lt;=Listas!$H$2,"Sulco no limite: avaliar a retirada",""))</f>
        <v/>
      </c>
      <c r="R55" s="14" t="n"/>
    </row>
    <row r="56">
      <c r="A56" s="14" t="n"/>
      <c r="B56" s="14" t="n"/>
      <c r="C56" s="14" t="n"/>
      <c r="D56" s="14" t="n"/>
      <c r="E56" s="14" t="n"/>
      <c r="F56" s="15" t="n"/>
      <c r="G56" s="16" t="n"/>
      <c r="H56" s="17" t="n"/>
      <c r="I56" s="14" t="n"/>
      <c r="J56" s="14">
        <f>IF($A56="","",IFERROR(LOOKUP(2,1/('Movimentações'!$B$5:$B$3004=$A56),'Movimentações'!$E$5:$E$3004),""))</f>
        <v/>
      </c>
      <c r="K56" s="14">
        <f>IF($J56&lt;&gt;"Montagem","",LOOKUP(2,1/('Movimentações'!$B$5:$B$3004=$A56),'Movimentações'!$C$5:$C$3004)&amp;" "&amp;LOOKUP(2,1/('Movimentações'!$B$5:$B$3004=$A56),'Movimentações'!$D$5:$D$3004))</f>
        <v/>
      </c>
      <c r="L56" s="18">
        <f>IF($A56="","",SUMIF('Movimentações'!$B$5:$B$3004,$A56,'Movimentações'!$H$5:$H$3004))</f>
        <v/>
      </c>
      <c r="M56" s="17">
        <f>IF($A56="","",IFERROR(LOOKUP(2,1/(('Movimentações'!$B$5:$B$3004=$A56)*('Movimentações'!$G$5:$G$3004&lt;&gt;"")),'Movimentações'!$G$5:$G$3004),""))</f>
        <v/>
      </c>
      <c r="N56" s="17">
        <f>IF(OR($H56="",$M56=""),"",$H56-$M56)</f>
        <v/>
      </c>
      <c r="O56" s="18">
        <f>IF(OR($N56="",$L56=""),"",IF(OR($N56&lt;=0,$L56=0),"",$L56/$N56))</f>
        <v/>
      </c>
      <c r="P56" s="19">
        <f>IF(OR($G56="",$L56=""),"",IF($L56=0,"",$G56/$L56))</f>
        <v/>
      </c>
      <c r="Q56" s="14">
        <f>IF(OR($M56="",Listas!$H$2=""),"",IF($M56&lt;=Listas!$H$2,"Sulco no limite: avaliar a retirada",""))</f>
        <v/>
      </c>
      <c r="R56" s="14" t="n"/>
    </row>
    <row r="57">
      <c r="A57" s="14" t="n"/>
      <c r="B57" s="14" t="n"/>
      <c r="C57" s="14" t="n"/>
      <c r="D57" s="14" t="n"/>
      <c r="E57" s="14" t="n"/>
      <c r="F57" s="15" t="n"/>
      <c r="G57" s="16" t="n"/>
      <c r="H57" s="17" t="n"/>
      <c r="I57" s="14" t="n"/>
      <c r="J57" s="14">
        <f>IF($A57="","",IFERROR(LOOKUP(2,1/('Movimentações'!$B$5:$B$3004=$A57),'Movimentações'!$E$5:$E$3004),""))</f>
        <v/>
      </c>
      <c r="K57" s="14">
        <f>IF($J57&lt;&gt;"Montagem","",LOOKUP(2,1/('Movimentações'!$B$5:$B$3004=$A57),'Movimentações'!$C$5:$C$3004)&amp;" "&amp;LOOKUP(2,1/('Movimentações'!$B$5:$B$3004=$A57),'Movimentações'!$D$5:$D$3004))</f>
        <v/>
      </c>
      <c r="L57" s="18">
        <f>IF($A57="","",SUMIF('Movimentações'!$B$5:$B$3004,$A57,'Movimentações'!$H$5:$H$3004))</f>
        <v/>
      </c>
      <c r="M57" s="17">
        <f>IF($A57="","",IFERROR(LOOKUP(2,1/(('Movimentações'!$B$5:$B$3004=$A57)*('Movimentações'!$G$5:$G$3004&lt;&gt;"")),'Movimentações'!$G$5:$G$3004),""))</f>
        <v/>
      </c>
      <c r="N57" s="17">
        <f>IF(OR($H57="",$M57=""),"",$H57-$M57)</f>
        <v/>
      </c>
      <c r="O57" s="18">
        <f>IF(OR($N57="",$L57=""),"",IF(OR($N57&lt;=0,$L57=0),"",$L57/$N57))</f>
        <v/>
      </c>
      <c r="P57" s="19">
        <f>IF(OR($G57="",$L57=""),"",IF($L57=0,"",$G57/$L57))</f>
        <v/>
      </c>
      <c r="Q57" s="14">
        <f>IF(OR($M57="",Listas!$H$2=""),"",IF($M57&lt;=Listas!$H$2,"Sulco no limite: avaliar a retirada",""))</f>
        <v/>
      </c>
      <c r="R57" s="14" t="n"/>
    </row>
    <row r="58">
      <c r="A58" s="14" t="n"/>
      <c r="B58" s="14" t="n"/>
      <c r="C58" s="14" t="n"/>
      <c r="D58" s="14" t="n"/>
      <c r="E58" s="14" t="n"/>
      <c r="F58" s="15" t="n"/>
      <c r="G58" s="16" t="n"/>
      <c r="H58" s="17" t="n"/>
      <c r="I58" s="14" t="n"/>
      <c r="J58" s="14">
        <f>IF($A58="","",IFERROR(LOOKUP(2,1/('Movimentações'!$B$5:$B$3004=$A58),'Movimentações'!$E$5:$E$3004),""))</f>
        <v/>
      </c>
      <c r="K58" s="14">
        <f>IF($J58&lt;&gt;"Montagem","",LOOKUP(2,1/('Movimentações'!$B$5:$B$3004=$A58),'Movimentações'!$C$5:$C$3004)&amp;" "&amp;LOOKUP(2,1/('Movimentações'!$B$5:$B$3004=$A58),'Movimentações'!$D$5:$D$3004))</f>
        <v/>
      </c>
      <c r="L58" s="18">
        <f>IF($A58="","",SUMIF('Movimentações'!$B$5:$B$3004,$A58,'Movimentações'!$H$5:$H$3004))</f>
        <v/>
      </c>
      <c r="M58" s="17">
        <f>IF($A58="","",IFERROR(LOOKUP(2,1/(('Movimentações'!$B$5:$B$3004=$A58)*('Movimentações'!$G$5:$G$3004&lt;&gt;"")),'Movimentações'!$G$5:$G$3004),""))</f>
        <v/>
      </c>
      <c r="N58" s="17">
        <f>IF(OR($H58="",$M58=""),"",$H58-$M58)</f>
        <v/>
      </c>
      <c r="O58" s="18">
        <f>IF(OR($N58="",$L58=""),"",IF(OR($N58&lt;=0,$L58=0),"",$L58/$N58))</f>
        <v/>
      </c>
      <c r="P58" s="19">
        <f>IF(OR($G58="",$L58=""),"",IF($L58=0,"",$G58/$L58))</f>
        <v/>
      </c>
      <c r="Q58" s="14">
        <f>IF(OR($M58="",Listas!$H$2=""),"",IF($M58&lt;=Listas!$H$2,"Sulco no limite: avaliar a retirada",""))</f>
        <v/>
      </c>
      <c r="R58" s="14" t="n"/>
    </row>
    <row r="59">
      <c r="A59" s="14" t="n"/>
      <c r="B59" s="14" t="n"/>
      <c r="C59" s="14" t="n"/>
      <c r="D59" s="14" t="n"/>
      <c r="E59" s="14" t="n"/>
      <c r="F59" s="15" t="n"/>
      <c r="G59" s="16" t="n"/>
      <c r="H59" s="17" t="n"/>
      <c r="I59" s="14" t="n"/>
      <c r="J59" s="14">
        <f>IF($A59="","",IFERROR(LOOKUP(2,1/('Movimentações'!$B$5:$B$3004=$A59),'Movimentações'!$E$5:$E$3004),""))</f>
        <v/>
      </c>
      <c r="K59" s="14">
        <f>IF($J59&lt;&gt;"Montagem","",LOOKUP(2,1/('Movimentações'!$B$5:$B$3004=$A59),'Movimentações'!$C$5:$C$3004)&amp;" "&amp;LOOKUP(2,1/('Movimentações'!$B$5:$B$3004=$A59),'Movimentações'!$D$5:$D$3004))</f>
        <v/>
      </c>
      <c r="L59" s="18">
        <f>IF($A59="","",SUMIF('Movimentações'!$B$5:$B$3004,$A59,'Movimentações'!$H$5:$H$3004))</f>
        <v/>
      </c>
      <c r="M59" s="17">
        <f>IF($A59="","",IFERROR(LOOKUP(2,1/(('Movimentações'!$B$5:$B$3004=$A59)*('Movimentações'!$G$5:$G$3004&lt;&gt;"")),'Movimentações'!$G$5:$G$3004),""))</f>
        <v/>
      </c>
      <c r="N59" s="17">
        <f>IF(OR($H59="",$M59=""),"",$H59-$M59)</f>
        <v/>
      </c>
      <c r="O59" s="18">
        <f>IF(OR($N59="",$L59=""),"",IF(OR($N59&lt;=0,$L59=0),"",$L59/$N59))</f>
        <v/>
      </c>
      <c r="P59" s="19">
        <f>IF(OR($G59="",$L59=""),"",IF($L59=0,"",$G59/$L59))</f>
        <v/>
      </c>
      <c r="Q59" s="14">
        <f>IF(OR($M59="",Listas!$H$2=""),"",IF($M59&lt;=Listas!$H$2,"Sulco no limite: avaliar a retirada",""))</f>
        <v/>
      </c>
      <c r="R59" s="14" t="n"/>
    </row>
    <row r="60">
      <c r="A60" s="14" t="n"/>
      <c r="B60" s="14" t="n"/>
      <c r="C60" s="14" t="n"/>
      <c r="D60" s="14" t="n"/>
      <c r="E60" s="14" t="n"/>
      <c r="F60" s="15" t="n"/>
      <c r="G60" s="16" t="n"/>
      <c r="H60" s="17" t="n"/>
      <c r="I60" s="14" t="n"/>
      <c r="J60" s="14">
        <f>IF($A60="","",IFERROR(LOOKUP(2,1/('Movimentações'!$B$5:$B$3004=$A60),'Movimentações'!$E$5:$E$3004),""))</f>
        <v/>
      </c>
      <c r="K60" s="14">
        <f>IF($J60&lt;&gt;"Montagem","",LOOKUP(2,1/('Movimentações'!$B$5:$B$3004=$A60),'Movimentações'!$C$5:$C$3004)&amp;" "&amp;LOOKUP(2,1/('Movimentações'!$B$5:$B$3004=$A60),'Movimentações'!$D$5:$D$3004))</f>
        <v/>
      </c>
      <c r="L60" s="18">
        <f>IF($A60="","",SUMIF('Movimentações'!$B$5:$B$3004,$A60,'Movimentações'!$H$5:$H$3004))</f>
        <v/>
      </c>
      <c r="M60" s="17">
        <f>IF($A60="","",IFERROR(LOOKUP(2,1/(('Movimentações'!$B$5:$B$3004=$A60)*('Movimentações'!$G$5:$G$3004&lt;&gt;"")),'Movimentações'!$G$5:$G$3004),""))</f>
        <v/>
      </c>
      <c r="N60" s="17">
        <f>IF(OR($H60="",$M60=""),"",$H60-$M60)</f>
        <v/>
      </c>
      <c r="O60" s="18">
        <f>IF(OR($N60="",$L60=""),"",IF(OR($N60&lt;=0,$L60=0),"",$L60/$N60))</f>
        <v/>
      </c>
      <c r="P60" s="19">
        <f>IF(OR($G60="",$L60=""),"",IF($L60=0,"",$G60/$L60))</f>
        <v/>
      </c>
      <c r="Q60" s="14">
        <f>IF(OR($M60="",Listas!$H$2=""),"",IF($M60&lt;=Listas!$H$2,"Sulco no limite: avaliar a retirada",""))</f>
        <v/>
      </c>
      <c r="R60" s="14" t="n"/>
    </row>
    <row r="61">
      <c r="A61" s="14" t="n"/>
      <c r="B61" s="14" t="n"/>
      <c r="C61" s="14" t="n"/>
      <c r="D61" s="14" t="n"/>
      <c r="E61" s="14" t="n"/>
      <c r="F61" s="15" t="n"/>
      <c r="G61" s="16" t="n"/>
      <c r="H61" s="17" t="n"/>
      <c r="I61" s="14" t="n"/>
      <c r="J61" s="14">
        <f>IF($A61="","",IFERROR(LOOKUP(2,1/('Movimentações'!$B$5:$B$3004=$A61),'Movimentações'!$E$5:$E$3004),""))</f>
        <v/>
      </c>
      <c r="K61" s="14">
        <f>IF($J61&lt;&gt;"Montagem","",LOOKUP(2,1/('Movimentações'!$B$5:$B$3004=$A61),'Movimentações'!$C$5:$C$3004)&amp;" "&amp;LOOKUP(2,1/('Movimentações'!$B$5:$B$3004=$A61),'Movimentações'!$D$5:$D$3004))</f>
        <v/>
      </c>
      <c r="L61" s="18">
        <f>IF($A61="","",SUMIF('Movimentações'!$B$5:$B$3004,$A61,'Movimentações'!$H$5:$H$3004))</f>
        <v/>
      </c>
      <c r="M61" s="17">
        <f>IF($A61="","",IFERROR(LOOKUP(2,1/(('Movimentações'!$B$5:$B$3004=$A61)*('Movimentações'!$G$5:$G$3004&lt;&gt;"")),'Movimentações'!$G$5:$G$3004),""))</f>
        <v/>
      </c>
      <c r="N61" s="17">
        <f>IF(OR($H61="",$M61=""),"",$H61-$M61)</f>
        <v/>
      </c>
      <c r="O61" s="18">
        <f>IF(OR($N61="",$L61=""),"",IF(OR($N61&lt;=0,$L61=0),"",$L61/$N61))</f>
        <v/>
      </c>
      <c r="P61" s="19">
        <f>IF(OR($G61="",$L61=""),"",IF($L61=0,"",$G61/$L61))</f>
        <v/>
      </c>
      <c r="Q61" s="14">
        <f>IF(OR($M61="",Listas!$H$2=""),"",IF($M61&lt;=Listas!$H$2,"Sulco no limite: avaliar a retirada",""))</f>
        <v/>
      </c>
      <c r="R61" s="14" t="n"/>
    </row>
    <row r="62">
      <c r="A62" s="14" t="n"/>
      <c r="B62" s="14" t="n"/>
      <c r="C62" s="14" t="n"/>
      <c r="D62" s="14" t="n"/>
      <c r="E62" s="14" t="n"/>
      <c r="F62" s="15" t="n"/>
      <c r="G62" s="16" t="n"/>
      <c r="H62" s="17" t="n"/>
      <c r="I62" s="14" t="n"/>
      <c r="J62" s="14">
        <f>IF($A62="","",IFERROR(LOOKUP(2,1/('Movimentações'!$B$5:$B$3004=$A62),'Movimentações'!$E$5:$E$3004),""))</f>
        <v/>
      </c>
      <c r="K62" s="14">
        <f>IF($J62&lt;&gt;"Montagem","",LOOKUP(2,1/('Movimentações'!$B$5:$B$3004=$A62),'Movimentações'!$C$5:$C$3004)&amp;" "&amp;LOOKUP(2,1/('Movimentações'!$B$5:$B$3004=$A62),'Movimentações'!$D$5:$D$3004))</f>
        <v/>
      </c>
      <c r="L62" s="18">
        <f>IF($A62="","",SUMIF('Movimentações'!$B$5:$B$3004,$A62,'Movimentações'!$H$5:$H$3004))</f>
        <v/>
      </c>
      <c r="M62" s="17">
        <f>IF($A62="","",IFERROR(LOOKUP(2,1/(('Movimentações'!$B$5:$B$3004=$A62)*('Movimentações'!$G$5:$G$3004&lt;&gt;"")),'Movimentações'!$G$5:$G$3004),""))</f>
        <v/>
      </c>
      <c r="N62" s="17">
        <f>IF(OR($H62="",$M62=""),"",$H62-$M62)</f>
        <v/>
      </c>
      <c r="O62" s="18">
        <f>IF(OR($N62="",$L62=""),"",IF(OR($N62&lt;=0,$L62=0),"",$L62/$N62))</f>
        <v/>
      </c>
      <c r="P62" s="19">
        <f>IF(OR($G62="",$L62=""),"",IF($L62=0,"",$G62/$L62))</f>
        <v/>
      </c>
      <c r="Q62" s="14">
        <f>IF(OR($M62="",Listas!$H$2=""),"",IF($M62&lt;=Listas!$H$2,"Sulco no limite: avaliar a retirada",""))</f>
        <v/>
      </c>
      <c r="R62" s="14" t="n"/>
    </row>
    <row r="63">
      <c r="A63" s="14" t="n"/>
      <c r="B63" s="14" t="n"/>
      <c r="C63" s="14" t="n"/>
      <c r="D63" s="14" t="n"/>
      <c r="E63" s="14" t="n"/>
      <c r="F63" s="15" t="n"/>
      <c r="G63" s="16" t="n"/>
      <c r="H63" s="17" t="n"/>
      <c r="I63" s="14" t="n"/>
      <c r="J63" s="14">
        <f>IF($A63="","",IFERROR(LOOKUP(2,1/('Movimentações'!$B$5:$B$3004=$A63),'Movimentações'!$E$5:$E$3004),""))</f>
        <v/>
      </c>
      <c r="K63" s="14">
        <f>IF($J63&lt;&gt;"Montagem","",LOOKUP(2,1/('Movimentações'!$B$5:$B$3004=$A63),'Movimentações'!$C$5:$C$3004)&amp;" "&amp;LOOKUP(2,1/('Movimentações'!$B$5:$B$3004=$A63),'Movimentações'!$D$5:$D$3004))</f>
        <v/>
      </c>
      <c r="L63" s="18">
        <f>IF($A63="","",SUMIF('Movimentações'!$B$5:$B$3004,$A63,'Movimentações'!$H$5:$H$3004))</f>
        <v/>
      </c>
      <c r="M63" s="17">
        <f>IF($A63="","",IFERROR(LOOKUP(2,1/(('Movimentações'!$B$5:$B$3004=$A63)*('Movimentações'!$G$5:$G$3004&lt;&gt;"")),'Movimentações'!$G$5:$G$3004),""))</f>
        <v/>
      </c>
      <c r="N63" s="17">
        <f>IF(OR($H63="",$M63=""),"",$H63-$M63)</f>
        <v/>
      </c>
      <c r="O63" s="18">
        <f>IF(OR($N63="",$L63=""),"",IF(OR($N63&lt;=0,$L63=0),"",$L63/$N63))</f>
        <v/>
      </c>
      <c r="P63" s="19">
        <f>IF(OR($G63="",$L63=""),"",IF($L63=0,"",$G63/$L63))</f>
        <v/>
      </c>
      <c r="Q63" s="14">
        <f>IF(OR($M63="",Listas!$H$2=""),"",IF($M63&lt;=Listas!$H$2,"Sulco no limite: avaliar a retirada",""))</f>
        <v/>
      </c>
      <c r="R63" s="14" t="n"/>
    </row>
    <row r="64">
      <c r="A64" s="14" t="n"/>
      <c r="B64" s="14" t="n"/>
      <c r="C64" s="14" t="n"/>
      <c r="D64" s="14" t="n"/>
      <c r="E64" s="14" t="n"/>
      <c r="F64" s="15" t="n"/>
      <c r="G64" s="16" t="n"/>
      <c r="H64" s="17" t="n"/>
      <c r="I64" s="14" t="n"/>
      <c r="J64" s="14">
        <f>IF($A64="","",IFERROR(LOOKUP(2,1/('Movimentações'!$B$5:$B$3004=$A64),'Movimentações'!$E$5:$E$3004),""))</f>
        <v/>
      </c>
      <c r="K64" s="14">
        <f>IF($J64&lt;&gt;"Montagem","",LOOKUP(2,1/('Movimentações'!$B$5:$B$3004=$A64),'Movimentações'!$C$5:$C$3004)&amp;" "&amp;LOOKUP(2,1/('Movimentações'!$B$5:$B$3004=$A64),'Movimentações'!$D$5:$D$3004))</f>
        <v/>
      </c>
      <c r="L64" s="18">
        <f>IF($A64="","",SUMIF('Movimentações'!$B$5:$B$3004,$A64,'Movimentações'!$H$5:$H$3004))</f>
        <v/>
      </c>
      <c r="M64" s="17">
        <f>IF($A64="","",IFERROR(LOOKUP(2,1/(('Movimentações'!$B$5:$B$3004=$A64)*('Movimentações'!$G$5:$G$3004&lt;&gt;"")),'Movimentações'!$G$5:$G$3004),""))</f>
        <v/>
      </c>
      <c r="N64" s="17">
        <f>IF(OR($H64="",$M64=""),"",$H64-$M64)</f>
        <v/>
      </c>
      <c r="O64" s="18">
        <f>IF(OR($N64="",$L64=""),"",IF(OR($N64&lt;=0,$L64=0),"",$L64/$N64))</f>
        <v/>
      </c>
      <c r="P64" s="19">
        <f>IF(OR($G64="",$L64=""),"",IF($L64=0,"",$G64/$L64))</f>
        <v/>
      </c>
      <c r="Q64" s="14">
        <f>IF(OR($M64="",Listas!$H$2=""),"",IF($M64&lt;=Listas!$H$2,"Sulco no limite: avaliar a retirada",""))</f>
        <v/>
      </c>
      <c r="R64" s="14" t="n"/>
    </row>
    <row r="65">
      <c r="A65" s="14" t="n"/>
      <c r="B65" s="14" t="n"/>
      <c r="C65" s="14" t="n"/>
      <c r="D65" s="14" t="n"/>
      <c r="E65" s="14" t="n"/>
      <c r="F65" s="15" t="n"/>
      <c r="G65" s="16" t="n"/>
      <c r="H65" s="17" t="n"/>
      <c r="I65" s="14" t="n"/>
      <c r="J65" s="14">
        <f>IF($A65="","",IFERROR(LOOKUP(2,1/('Movimentações'!$B$5:$B$3004=$A65),'Movimentações'!$E$5:$E$3004),""))</f>
        <v/>
      </c>
      <c r="K65" s="14">
        <f>IF($J65&lt;&gt;"Montagem","",LOOKUP(2,1/('Movimentações'!$B$5:$B$3004=$A65),'Movimentações'!$C$5:$C$3004)&amp;" "&amp;LOOKUP(2,1/('Movimentações'!$B$5:$B$3004=$A65),'Movimentações'!$D$5:$D$3004))</f>
        <v/>
      </c>
      <c r="L65" s="18">
        <f>IF($A65="","",SUMIF('Movimentações'!$B$5:$B$3004,$A65,'Movimentações'!$H$5:$H$3004))</f>
        <v/>
      </c>
      <c r="M65" s="17">
        <f>IF($A65="","",IFERROR(LOOKUP(2,1/(('Movimentações'!$B$5:$B$3004=$A65)*('Movimentações'!$G$5:$G$3004&lt;&gt;"")),'Movimentações'!$G$5:$G$3004),""))</f>
        <v/>
      </c>
      <c r="N65" s="17">
        <f>IF(OR($H65="",$M65=""),"",$H65-$M65)</f>
        <v/>
      </c>
      <c r="O65" s="18">
        <f>IF(OR($N65="",$L65=""),"",IF(OR($N65&lt;=0,$L65=0),"",$L65/$N65))</f>
        <v/>
      </c>
      <c r="P65" s="19">
        <f>IF(OR($G65="",$L65=""),"",IF($L65=0,"",$G65/$L65))</f>
        <v/>
      </c>
      <c r="Q65" s="14">
        <f>IF(OR($M65="",Listas!$H$2=""),"",IF($M65&lt;=Listas!$H$2,"Sulco no limite: avaliar a retirada",""))</f>
        <v/>
      </c>
      <c r="R65" s="14" t="n"/>
    </row>
    <row r="66">
      <c r="A66" s="14" t="n"/>
      <c r="B66" s="14" t="n"/>
      <c r="C66" s="14" t="n"/>
      <c r="D66" s="14" t="n"/>
      <c r="E66" s="14" t="n"/>
      <c r="F66" s="15" t="n"/>
      <c r="G66" s="16" t="n"/>
      <c r="H66" s="17" t="n"/>
      <c r="I66" s="14" t="n"/>
      <c r="J66" s="14">
        <f>IF($A66="","",IFERROR(LOOKUP(2,1/('Movimentações'!$B$5:$B$3004=$A66),'Movimentações'!$E$5:$E$3004),""))</f>
        <v/>
      </c>
      <c r="K66" s="14">
        <f>IF($J66&lt;&gt;"Montagem","",LOOKUP(2,1/('Movimentações'!$B$5:$B$3004=$A66),'Movimentações'!$C$5:$C$3004)&amp;" "&amp;LOOKUP(2,1/('Movimentações'!$B$5:$B$3004=$A66),'Movimentações'!$D$5:$D$3004))</f>
        <v/>
      </c>
      <c r="L66" s="18">
        <f>IF($A66="","",SUMIF('Movimentações'!$B$5:$B$3004,$A66,'Movimentações'!$H$5:$H$3004))</f>
        <v/>
      </c>
      <c r="M66" s="17">
        <f>IF($A66="","",IFERROR(LOOKUP(2,1/(('Movimentações'!$B$5:$B$3004=$A66)*('Movimentações'!$G$5:$G$3004&lt;&gt;"")),'Movimentações'!$G$5:$G$3004),""))</f>
        <v/>
      </c>
      <c r="N66" s="17">
        <f>IF(OR($H66="",$M66=""),"",$H66-$M66)</f>
        <v/>
      </c>
      <c r="O66" s="18">
        <f>IF(OR($N66="",$L66=""),"",IF(OR($N66&lt;=0,$L66=0),"",$L66/$N66))</f>
        <v/>
      </c>
      <c r="P66" s="19">
        <f>IF(OR($G66="",$L66=""),"",IF($L66=0,"",$G66/$L66))</f>
        <v/>
      </c>
      <c r="Q66" s="14">
        <f>IF(OR($M66="",Listas!$H$2=""),"",IF($M66&lt;=Listas!$H$2,"Sulco no limite: avaliar a retirada",""))</f>
        <v/>
      </c>
      <c r="R66" s="14" t="n"/>
    </row>
    <row r="67">
      <c r="A67" s="14" t="n"/>
      <c r="B67" s="14" t="n"/>
      <c r="C67" s="14" t="n"/>
      <c r="D67" s="14" t="n"/>
      <c r="E67" s="14" t="n"/>
      <c r="F67" s="15" t="n"/>
      <c r="G67" s="16" t="n"/>
      <c r="H67" s="17" t="n"/>
      <c r="I67" s="14" t="n"/>
      <c r="J67" s="14">
        <f>IF($A67="","",IFERROR(LOOKUP(2,1/('Movimentações'!$B$5:$B$3004=$A67),'Movimentações'!$E$5:$E$3004),""))</f>
        <v/>
      </c>
      <c r="K67" s="14">
        <f>IF($J67&lt;&gt;"Montagem","",LOOKUP(2,1/('Movimentações'!$B$5:$B$3004=$A67),'Movimentações'!$C$5:$C$3004)&amp;" "&amp;LOOKUP(2,1/('Movimentações'!$B$5:$B$3004=$A67),'Movimentações'!$D$5:$D$3004))</f>
        <v/>
      </c>
      <c r="L67" s="18">
        <f>IF($A67="","",SUMIF('Movimentações'!$B$5:$B$3004,$A67,'Movimentações'!$H$5:$H$3004))</f>
        <v/>
      </c>
      <c r="M67" s="17">
        <f>IF($A67="","",IFERROR(LOOKUP(2,1/(('Movimentações'!$B$5:$B$3004=$A67)*('Movimentações'!$G$5:$G$3004&lt;&gt;"")),'Movimentações'!$G$5:$G$3004),""))</f>
        <v/>
      </c>
      <c r="N67" s="17">
        <f>IF(OR($H67="",$M67=""),"",$H67-$M67)</f>
        <v/>
      </c>
      <c r="O67" s="18">
        <f>IF(OR($N67="",$L67=""),"",IF(OR($N67&lt;=0,$L67=0),"",$L67/$N67))</f>
        <v/>
      </c>
      <c r="P67" s="19">
        <f>IF(OR($G67="",$L67=""),"",IF($L67=0,"",$G67/$L67))</f>
        <v/>
      </c>
      <c r="Q67" s="14">
        <f>IF(OR($M67="",Listas!$H$2=""),"",IF($M67&lt;=Listas!$H$2,"Sulco no limite: avaliar a retirada",""))</f>
        <v/>
      </c>
      <c r="R67" s="14" t="n"/>
    </row>
    <row r="68">
      <c r="A68" s="14" t="n"/>
      <c r="B68" s="14" t="n"/>
      <c r="C68" s="14" t="n"/>
      <c r="D68" s="14" t="n"/>
      <c r="E68" s="14" t="n"/>
      <c r="F68" s="15" t="n"/>
      <c r="G68" s="16" t="n"/>
      <c r="H68" s="17" t="n"/>
      <c r="I68" s="14" t="n"/>
      <c r="J68" s="14">
        <f>IF($A68="","",IFERROR(LOOKUP(2,1/('Movimentações'!$B$5:$B$3004=$A68),'Movimentações'!$E$5:$E$3004),""))</f>
        <v/>
      </c>
      <c r="K68" s="14">
        <f>IF($J68&lt;&gt;"Montagem","",LOOKUP(2,1/('Movimentações'!$B$5:$B$3004=$A68),'Movimentações'!$C$5:$C$3004)&amp;" "&amp;LOOKUP(2,1/('Movimentações'!$B$5:$B$3004=$A68),'Movimentações'!$D$5:$D$3004))</f>
        <v/>
      </c>
      <c r="L68" s="18">
        <f>IF($A68="","",SUMIF('Movimentações'!$B$5:$B$3004,$A68,'Movimentações'!$H$5:$H$3004))</f>
        <v/>
      </c>
      <c r="M68" s="17">
        <f>IF($A68="","",IFERROR(LOOKUP(2,1/(('Movimentações'!$B$5:$B$3004=$A68)*('Movimentações'!$G$5:$G$3004&lt;&gt;"")),'Movimentações'!$G$5:$G$3004),""))</f>
        <v/>
      </c>
      <c r="N68" s="17">
        <f>IF(OR($H68="",$M68=""),"",$H68-$M68)</f>
        <v/>
      </c>
      <c r="O68" s="18">
        <f>IF(OR($N68="",$L68=""),"",IF(OR($N68&lt;=0,$L68=0),"",$L68/$N68))</f>
        <v/>
      </c>
      <c r="P68" s="19">
        <f>IF(OR($G68="",$L68=""),"",IF($L68=0,"",$G68/$L68))</f>
        <v/>
      </c>
      <c r="Q68" s="14">
        <f>IF(OR($M68="",Listas!$H$2=""),"",IF($M68&lt;=Listas!$H$2,"Sulco no limite: avaliar a retirada",""))</f>
        <v/>
      </c>
      <c r="R68" s="14" t="n"/>
    </row>
    <row r="69">
      <c r="A69" s="14" t="n"/>
      <c r="B69" s="14" t="n"/>
      <c r="C69" s="14" t="n"/>
      <c r="D69" s="14" t="n"/>
      <c r="E69" s="14" t="n"/>
      <c r="F69" s="15" t="n"/>
      <c r="G69" s="16" t="n"/>
      <c r="H69" s="17" t="n"/>
      <c r="I69" s="14" t="n"/>
      <c r="J69" s="14">
        <f>IF($A69="","",IFERROR(LOOKUP(2,1/('Movimentações'!$B$5:$B$3004=$A69),'Movimentações'!$E$5:$E$3004),""))</f>
        <v/>
      </c>
      <c r="K69" s="14">
        <f>IF($J69&lt;&gt;"Montagem","",LOOKUP(2,1/('Movimentações'!$B$5:$B$3004=$A69),'Movimentações'!$C$5:$C$3004)&amp;" "&amp;LOOKUP(2,1/('Movimentações'!$B$5:$B$3004=$A69),'Movimentações'!$D$5:$D$3004))</f>
        <v/>
      </c>
      <c r="L69" s="18">
        <f>IF($A69="","",SUMIF('Movimentações'!$B$5:$B$3004,$A69,'Movimentações'!$H$5:$H$3004))</f>
        <v/>
      </c>
      <c r="M69" s="17">
        <f>IF($A69="","",IFERROR(LOOKUP(2,1/(('Movimentações'!$B$5:$B$3004=$A69)*('Movimentações'!$G$5:$G$3004&lt;&gt;"")),'Movimentações'!$G$5:$G$3004),""))</f>
        <v/>
      </c>
      <c r="N69" s="17">
        <f>IF(OR($H69="",$M69=""),"",$H69-$M69)</f>
        <v/>
      </c>
      <c r="O69" s="18">
        <f>IF(OR($N69="",$L69=""),"",IF(OR($N69&lt;=0,$L69=0),"",$L69/$N69))</f>
        <v/>
      </c>
      <c r="P69" s="19">
        <f>IF(OR($G69="",$L69=""),"",IF($L69=0,"",$G69/$L69))</f>
        <v/>
      </c>
      <c r="Q69" s="14">
        <f>IF(OR($M69="",Listas!$H$2=""),"",IF($M69&lt;=Listas!$H$2,"Sulco no limite: avaliar a retirada",""))</f>
        <v/>
      </c>
      <c r="R69" s="14" t="n"/>
    </row>
    <row r="70">
      <c r="A70" s="14" t="n"/>
      <c r="B70" s="14" t="n"/>
      <c r="C70" s="14" t="n"/>
      <c r="D70" s="14" t="n"/>
      <c r="E70" s="14" t="n"/>
      <c r="F70" s="15" t="n"/>
      <c r="G70" s="16" t="n"/>
      <c r="H70" s="17" t="n"/>
      <c r="I70" s="14" t="n"/>
      <c r="J70" s="14">
        <f>IF($A70="","",IFERROR(LOOKUP(2,1/('Movimentações'!$B$5:$B$3004=$A70),'Movimentações'!$E$5:$E$3004),""))</f>
        <v/>
      </c>
      <c r="K70" s="14">
        <f>IF($J70&lt;&gt;"Montagem","",LOOKUP(2,1/('Movimentações'!$B$5:$B$3004=$A70),'Movimentações'!$C$5:$C$3004)&amp;" "&amp;LOOKUP(2,1/('Movimentações'!$B$5:$B$3004=$A70),'Movimentações'!$D$5:$D$3004))</f>
        <v/>
      </c>
      <c r="L70" s="18">
        <f>IF($A70="","",SUMIF('Movimentações'!$B$5:$B$3004,$A70,'Movimentações'!$H$5:$H$3004))</f>
        <v/>
      </c>
      <c r="M70" s="17">
        <f>IF($A70="","",IFERROR(LOOKUP(2,1/(('Movimentações'!$B$5:$B$3004=$A70)*('Movimentações'!$G$5:$G$3004&lt;&gt;"")),'Movimentações'!$G$5:$G$3004),""))</f>
        <v/>
      </c>
      <c r="N70" s="17">
        <f>IF(OR($H70="",$M70=""),"",$H70-$M70)</f>
        <v/>
      </c>
      <c r="O70" s="18">
        <f>IF(OR($N70="",$L70=""),"",IF(OR($N70&lt;=0,$L70=0),"",$L70/$N70))</f>
        <v/>
      </c>
      <c r="P70" s="19">
        <f>IF(OR($G70="",$L70=""),"",IF($L70=0,"",$G70/$L70))</f>
        <v/>
      </c>
      <c r="Q70" s="14">
        <f>IF(OR($M70="",Listas!$H$2=""),"",IF($M70&lt;=Listas!$H$2,"Sulco no limite: avaliar a retirada",""))</f>
        <v/>
      </c>
      <c r="R70" s="14" t="n"/>
    </row>
    <row r="71">
      <c r="A71" s="14" t="n"/>
      <c r="B71" s="14" t="n"/>
      <c r="C71" s="14" t="n"/>
      <c r="D71" s="14" t="n"/>
      <c r="E71" s="14" t="n"/>
      <c r="F71" s="15" t="n"/>
      <c r="G71" s="16" t="n"/>
      <c r="H71" s="17" t="n"/>
      <c r="I71" s="14" t="n"/>
      <c r="J71" s="14">
        <f>IF($A71="","",IFERROR(LOOKUP(2,1/('Movimentações'!$B$5:$B$3004=$A71),'Movimentações'!$E$5:$E$3004),""))</f>
        <v/>
      </c>
      <c r="K71" s="14">
        <f>IF($J71&lt;&gt;"Montagem","",LOOKUP(2,1/('Movimentações'!$B$5:$B$3004=$A71),'Movimentações'!$C$5:$C$3004)&amp;" "&amp;LOOKUP(2,1/('Movimentações'!$B$5:$B$3004=$A71),'Movimentações'!$D$5:$D$3004))</f>
        <v/>
      </c>
      <c r="L71" s="18">
        <f>IF($A71="","",SUMIF('Movimentações'!$B$5:$B$3004,$A71,'Movimentações'!$H$5:$H$3004))</f>
        <v/>
      </c>
      <c r="M71" s="17">
        <f>IF($A71="","",IFERROR(LOOKUP(2,1/(('Movimentações'!$B$5:$B$3004=$A71)*('Movimentações'!$G$5:$G$3004&lt;&gt;"")),'Movimentações'!$G$5:$G$3004),""))</f>
        <v/>
      </c>
      <c r="N71" s="17">
        <f>IF(OR($H71="",$M71=""),"",$H71-$M71)</f>
        <v/>
      </c>
      <c r="O71" s="18">
        <f>IF(OR($N71="",$L71=""),"",IF(OR($N71&lt;=0,$L71=0),"",$L71/$N71))</f>
        <v/>
      </c>
      <c r="P71" s="19">
        <f>IF(OR($G71="",$L71=""),"",IF($L71=0,"",$G71/$L71))</f>
        <v/>
      </c>
      <c r="Q71" s="14">
        <f>IF(OR($M71="",Listas!$H$2=""),"",IF($M71&lt;=Listas!$H$2,"Sulco no limite: avaliar a retirada",""))</f>
        <v/>
      </c>
      <c r="R71" s="14" t="n"/>
    </row>
    <row r="72">
      <c r="A72" s="14" t="n"/>
      <c r="B72" s="14" t="n"/>
      <c r="C72" s="14" t="n"/>
      <c r="D72" s="14" t="n"/>
      <c r="E72" s="14" t="n"/>
      <c r="F72" s="15" t="n"/>
      <c r="G72" s="16" t="n"/>
      <c r="H72" s="17" t="n"/>
      <c r="I72" s="14" t="n"/>
      <c r="J72" s="14">
        <f>IF($A72="","",IFERROR(LOOKUP(2,1/('Movimentações'!$B$5:$B$3004=$A72),'Movimentações'!$E$5:$E$3004),""))</f>
        <v/>
      </c>
      <c r="K72" s="14">
        <f>IF($J72&lt;&gt;"Montagem","",LOOKUP(2,1/('Movimentações'!$B$5:$B$3004=$A72),'Movimentações'!$C$5:$C$3004)&amp;" "&amp;LOOKUP(2,1/('Movimentações'!$B$5:$B$3004=$A72),'Movimentações'!$D$5:$D$3004))</f>
        <v/>
      </c>
      <c r="L72" s="18">
        <f>IF($A72="","",SUMIF('Movimentações'!$B$5:$B$3004,$A72,'Movimentações'!$H$5:$H$3004))</f>
        <v/>
      </c>
      <c r="M72" s="17">
        <f>IF($A72="","",IFERROR(LOOKUP(2,1/(('Movimentações'!$B$5:$B$3004=$A72)*('Movimentações'!$G$5:$G$3004&lt;&gt;"")),'Movimentações'!$G$5:$G$3004),""))</f>
        <v/>
      </c>
      <c r="N72" s="17">
        <f>IF(OR($H72="",$M72=""),"",$H72-$M72)</f>
        <v/>
      </c>
      <c r="O72" s="18">
        <f>IF(OR($N72="",$L72=""),"",IF(OR($N72&lt;=0,$L72=0),"",$L72/$N72))</f>
        <v/>
      </c>
      <c r="P72" s="19">
        <f>IF(OR($G72="",$L72=""),"",IF($L72=0,"",$G72/$L72))</f>
        <v/>
      </c>
      <c r="Q72" s="14">
        <f>IF(OR($M72="",Listas!$H$2=""),"",IF($M72&lt;=Listas!$H$2,"Sulco no limite: avaliar a retirada",""))</f>
        <v/>
      </c>
      <c r="R72" s="14" t="n"/>
    </row>
    <row r="73">
      <c r="A73" s="14" t="n"/>
      <c r="B73" s="14" t="n"/>
      <c r="C73" s="14" t="n"/>
      <c r="D73" s="14" t="n"/>
      <c r="E73" s="14" t="n"/>
      <c r="F73" s="15" t="n"/>
      <c r="G73" s="16" t="n"/>
      <c r="H73" s="17" t="n"/>
      <c r="I73" s="14" t="n"/>
      <c r="J73" s="14">
        <f>IF($A73="","",IFERROR(LOOKUP(2,1/('Movimentações'!$B$5:$B$3004=$A73),'Movimentações'!$E$5:$E$3004),""))</f>
        <v/>
      </c>
      <c r="K73" s="14">
        <f>IF($J73&lt;&gt;"Montagem","",LOOKUP(2,1/('Movimentações'!$B$5:$B$3004=$A73),'Movimentações'!$C$5:$C$3004)&amp;" "&amp;LOOKUP(2,1/('Movimentações'!$B$5:$B$3004=$A73),'Movimentações'!$D$5:$D$3004))</f>
        <v/>
      </c>
      <c r="L73" s="18">
        <f>IF($A73="","",SUMIF('Movimentações'!$B$5:$B$3004,$A73,'Movimentações'!$H$5:$H$3004))</f>
        <v/>
      </c>
      <c r="M73" s="17">
        <f>IF($A73="","",IFERROR(LOOKUP(2,1/(('Movimentações'!$B$5:$B$3004=$A73)*('Movimentações'!$G$5:$G$3004&lt;&gt;"")),'Movimentações'!$G$5:$G$3004),""))</f>
        <v/>
      </c>
      <c r="N73" s="17">
        <f>IF(OR($H73="",$M73=""),"",$H73-$M73)</f>
        <v/>
      </c>
      <c r="O73" s="18">
        <f>IF(OR($N73="",$L73=""),"",IF(OR($N73&lt;=0,$L73=0),"",$L73/$N73))</f>
        <v/>
      </c>
      <c r="P73" s="19">
        <f>IF(OR($G73="",$L73=""),"",IF($L73=0,"",$G73/$L73))</f>
        <v/>
      </c>
      <c r="Q73" s="14">
        <f>IF(OR($M73="",Listas!$H$2=""),"",IF($M73&lt;=Listas!$H$2,"Sulco no limite: avaliar a retirada",""))</f>
        <v/>
      </c>
      <c r="R73" s="14" t="n"/>
    </row>
    <row r="74">
      <c r="A74" s="14" t="n"/>
      <c r="B74" s="14" t="n"/>
      <c r="C74" s="14" t="n"/>
      <c r="D74" s="14" t="n"/>
      <c r="E74" s="14" t="n"/>
      <c r="F74" s="15" t="n"/>
      <c r="G74" s="16" t="n"/>
      <c r="H74" s="17" t="n"/>
      <c r="I74" s="14" t="n"/>
      <c r="J74" s="14">
        <f>IF($A74="","",IFERROR(LOOKUP(2,1/('Movimentações'!$B$5:$B$3004=$A74),'Movimentações'!$E$5:$E$3004),""))</f>
        <v/>
      </c>
      <c r="K74" s="14">
        <f>IF($J74&lt;&gt;"Montagem","",LOOKUP(2,1/('Movimentações'!$B$5:$B$3004=$A74),'Movimentações'!$C$5:$C$3004)&amp;" "&amp;LOOKUP(2,1/('Movimentações'!$B$5:$B$3004=$A74),'Movimentações'!$D$5:$D$3004))</f>
        <v/>
      </c>
      <c r="L74" s="18">
        <f>IF($A74="","",SUMIF('Movimentações'!$B$5:$B$3004,$A74,'Movimentações'!$H$5:$H$3004))</f>
        <v/>
      </c>
      <c r="M74" s="17">
        <f>IF($A74="","",IFERROR(LOOKUP(2,1/(('Movimentações'!$B$5:$B$3004=$A74)*('Movimentações'!$G$5:$G$3004&lt;&gt;"")),'Movimentações'!$G$5:$G$3004),""))</f>
        <v/>
      </c>
      <c r="N74" s="17">
        <f>IF(OR($H74="",$M74=""),"",$H74-$M74)</f>
        <v/>
      </c>
      <c r="O74" s="18">
        <f>IF(OR($N74="",$L74=""),"",IF(OR($N74&lt;=0,$L74=0),"",$L74/$N74))</f>
        <v/>
      </c>
      <c r="P74" s="19">
        <f>IF(OR($G74="",$L74=""),"",IF($L74=0,"",$G74/$L74))</f>
        <v/>
      </c>
      <c r="Q74" s="14">
        <f>IF(OR($M74="",Listas!$H$2=""),"",IF($M74&lt;=Listas!$H$2,"Sulco no limite: avaliar a retirada",""))</f>
        <v/>
      </c>
      <c r="R74" s="14" t="n"/>
    </row>
    <row r="75">
      <c r="A75" s="14" t="n"/>
      <c r="B75" s="14" t="n"/>
      <c r="C75" s="14" t="n"/>
      <c r="D75" s="14" t="n"/>
      <c r="E75" s="14" t="n"/>
      <c r="F75" s="15" t="n"/>
      <c r="G75" s="16" t="n"/>
      <c r="H75" s="17" t="n"/>
      <c r="I75" s="14" t="n"/>
      <c r="J75" s="14">
        <f>IF($A75="","",IFERROR(LOOKUP(2,1/('Movimentações'!$B$5:$B$3004=$A75),'Movimentações'!$E$5:$E$3004),""))</f>
        <v/>
      </c>
      <c r="K75" s="14">
        <f>IF($J75&lt;&gt;"Montagem","",LOOKUP(2,1/('Movimentações'!$B$5:$B$3004=$A75),'Movimentações'!$C$5:$C$3004)&amp;" "&amp;LOOKUP(2,1/('Movimentações'!$B$5:$B$3004=$A75),'Movimentações'!$D$5:$D$3004))</f>
        <v/>
      </c>
      <c r="L75" s="18">
        <f>IF($A75="","",SUMIF('Movimentações'!$B$5:$B$3004,$A75,'Movimentações'!$H$5:$H$3004))</f>
        <v/>
      </c>
      <c r="M75" s="17">
        <f>IF($A75="","",IFERROR(LOOKUP(2,1/(('Movimentações'!$B$5:$B$3004=$A75)*('Movimentações'!$G$5:$G$3004&lt;&gt;"")),'Movimentações'!$G$5:$G$3004),""))</f>
        <v/>
      </c>
      <c r="N75" s="17">
        <f>IF(OR($H75="",$M75=""),"",$H75-$M75)</f>
        <v/>
      </c>
      <c r="O75" s="18">
        <f>IF(OR($N75="",$L75=""),"",IF(OR($N75&lt;=0,$L75=0),"",$L75/$N75))</f>
        <v/>
      </c>
      <c r="P75" s="19">
        <f>IF(OR($G75="",$L75=""),"",IF($L75=0,"",$G75/$L75))</f>
        <v/>
      </c>
      <c r="Q75" s="14">
        <f>IF(OR($M75="",Listas!$H$2=""),"",IF($M75&lt;=Listas!$H$2,"Sulco no limite: avaliar a retirada",""))</f>
        <v/>
      </c>
      <c r="R75" s="14" t="n"/>
    </row>
    <row r="76">
      <c r="A76" s="14" t="n"/>
      <c r="B76" s="14" t="n"/>
      <c r="C76" s="14" t="n"/>
      <c r="D76" s="14" t="n"/>
      <c r="E76" s="14" t="n"/>
      <c r="F76" s="15" t="n"/>
      <c r="G76" s="16" t="n"/>
      <c r="H76" s="17" t="n"/>
      <c r="I76" s="14" t="n"/>
      <c r="J76" s="14">
        <f>IF($A76="","",IFERROR(LOOKUP(2,1/('Movimentações'!$B$5:$B$3004=$A76),'Movimentações'!$E$5:$E$3004),""))</f>
        <v/>
      </c>
      <c r="K76" s="14">
        <f>IF($J76&lt;&gt;"Montagem","",LOOKUP(2,1/('Movimentações'!$B$5:$B$3004=$A76),'Movimentações'!$C$5:$C$3004)&amp;" "&amp;LOOKUP(2,1/('Movimentações'!$B$5:$B$3004=$A76),'Movimentações'!$D$5:$D$3004))</f>
        <v/>
      </c>
      <c r="L76" s="18">
        <f>IF($A76="","",SUMIF('Movimentações'!$B$5:$B$3004,$A76,'Movimentações'!$H$5:$H$3004))</f>
        <v/>
      </c>
      <c r="M76" s="17">
        <f>IF($A76="","",IFERROR(LOOKUP(2,1/(('Movimentações'!$B$5:$B$3004=$A76)*('Movimentações'!$G$5:$G$3004&lt;&gt;"")),'Movimentações'!$G$5:$G$3004),""))</f>
        <v/>
      </c>
      <c r="N76" s="17">
        <f>IF(OR($H76="",$M76=""),"",$H76-$M76)</f>
        <v/>
      </c>
      <c r="O76" s="18">
        <f>IF(OR($N76="",$L76=""),"",IF(OR($N76&lt;=0,$L76=0),"",$L76/$N76))</f>
        <v/>
      </c>
      <c r="P76" s="19">
        <f>IF(OR($G76="",$L76=""),"",IF($L76=0,"",$G76/$L76))</f>
        <v/>
      </c>
      <c r="Q76" s="14">
        <f>IF(OR($M76="",Listas!$H$2=""),"",IF($M76&lt;=Listas!$H$2,"Sulco no limite: avaliar a retirada",""))</f>
        <v/>
      </c>
      <c r="R76" s="14" t="n"/>
    </row>
    <row r="77">
      <c r="A77" s="14" t="n"/>
      <c r="B77" s="14" t="n"/>
      <c r="C77" s="14" t="n"/>
      <c r="D77" s="14" t="n"/>
      <c r="E77" s="14" t="n"/>
      <c r="F77" s="15" t="n"/>
      <c r="G77" s="16" t="n"/>
      <c r="H77" s="17" t="n"/>
      <c r="I77" s="14" t="n"/>
      <c r="J77" s="14">
        <f>IF($A77="","",IFERROR(LOOKUP(2,1/('Movimentações'!$B$5:$B$3004=$A77),'Movimentações'!$E$5:$E$3004),""))</f>
        <v/>
      </c>
      <c r="K77" s="14">
        <f>IF($J77&lt;&gt;"Montagem","",LOOKUP(2,1/('Movimentações'!$B$5:$B$3004=$A77),'Movimentações'!$C$5:$C$3004)&amp;" "&amp;LOOKUP(2,1/('Movimentações'!$B$5:$B$3004=$A77),'Movimentações'!$D$5:$D$3004))</f>
        <v/>
      </c>
      <c r="L77" s="18">
        <f>IF($A77="","",SUMIF('Movimentações'!$B$5:$B$3004,$A77,'Movimentações'!$H$5:$H$3004))</f>
        <v/>
      </c>
      <c r="M77" s="17">
        <f>IF($A77="","",IFERROR(LOOKUP(2,1/(('Movimentações'!$B$5:$B$3004=$A77)*('Movimentações'!$G$5:$G$3004&lt;&gt;"")),'Movimentações'!$G$5:$G$3004),""))</f>
        <v/>
      </c>
      <c r="N77" s="17">
        <f>IF(OR($H77="",$M77=""),"",$H77-$M77)</f>
        <v/>
      </c>
      <c r="O77" s="18">
        <f>IF(OR($N77="",$L77=""),"",IF(OR($N77&lt;=0,$L77=0),"",$L77/$N77))</f>
        <v/>
      </c>
      <c r="P77" s="19">
        <f>IF(OR($G77="",$L77=""),"",IF($L77=0,"",$G77/$L77))</f>
        <v/>
      </c>
      <c r="Q77" s="14">
        <f>IF(OR($M77="",Listas!$H$2=""),"",IF($M77&lt;=Listas!$H$2,"Sulco no limite: avaliar a retirada",""))</f>
        <v/>
      </c>
      <c r="R77" s="14" t="n"/>
    </row>
    <row r="78">
      <c r="A78" s="14" t="n"/>
      <c r="B78" s="14" t="n"/>
      <c r="C78" s="14" t="n"/>
      <c r="D78" s="14" t="n"/>
      <c r="E78" s="14" t="n"/>
      <c r="F78" s="15" t="n"/>
      <c r="G78" s="16" t="n"/>
      <c r="H78" s="17" t="n"/>
      <c r="I78" s="14" t="n"/>
      <c r="J78" s="14">
        <f>IF($A78="","",IFERROR(LOOKUP(2,1/('Movimentações'!$B$5:$B$3004=$A78),'Movimentações'!$E$5:$E$3004),""))</f>
        <v/>
      </c>
      <c r="K78" s="14">
        <f>IF($J78&lt;&gt;"Montagem","",LOOKUP(2,1/('Movimentações'!$B$5:$B$3004=$A78),'Movimentações'!$C$5:$C$3004)&amp;" "&amp;LOOKUP(2,1/('Movimentações'!$B$5:$B$3004=$A78),'Movimentações'!$D$5:$D$3004))</f>
        <v/>
      </c>
      <c r="L78" s="18">
        <f>IF($A78="","",SUMIF('Movimentações'!$B$5:$B$3004,$A78,'Movimentações'!$H$5:$H$3004))</f>
        <v/>
      </c>
      <c r="M78" s="17">
        <f>IF($A78="","",IFERROR(LOOKUP(2,1/(('Movimentações'!$B$5:$B$3004=$A78)*('Movimentações'!$G$5:$G$3004&lt;&gt;"")),'Movimentações'!$G$5:$G$3004),""))</f>
        <v/>
      </c>
      <c r="N78" s="17">
        <f>IF(OR($H78="",$M78=""),"",$H78-$M78)</f>
        <v/>
      </c>
      <c r="O78" s="18">
        <f>IF(OR($N78="",$L78=""),"",IF(OR($N78&lt;=0,$L78=0),"",$L78/$N78))</f>
        <v/>
      </c>
      <c r="P78" s="19">
        <f>IF(OR($G78="",$L78=""),"",IF($L78=0,"",$G78/$L78))</f>
        <v/>
      </c>
      <c r="Q78" s="14">
        <f>IF(OR($M78="",Listas!$H$2=""),"",IF($M78&lt;=Listas!$H$2,"Sulco no limite: avaliar a retirada",""))</f>
        <v/>
      </c>
      <c r="R78" s="14" t="n"/>
    </row>
    <row r="79">
      <c r="A79" s="14" t="n"/>
      <c r="B79" s="14" t="n"/>
      <c r="C79" s="14" t="n"/>
      <c r="D79" s="14" t="n"/>
      <c r="E79" s="14" t="n"/>
      <c r="F79" s="15" t="n"/>
      <c r="G79" s="16" t="n"/>
      <c r="H79" s="17" t="n"/>
      <c r="I79" s="14" t="n"/>
      <c r="J79" s="14">
        <f>IF($A79="","",IFERROR(LOOKUP(2,1/('Movimentações'!$B$5:$B$3004=$A79),'Movimentações'!$E$5:$E$3004),""))</f>
        <v/>
      </c>
      <c r="K79" s="14">
        <f>IF($J79&lt;&gt;"Montagem","",LOOKUP(2,1/('Movimentações'!$B$5:$B$3004=$A79),'Movimentações'!$C$5:$C$3004)&amp;" "&amp;LOOKUP(2,1/('Movimentações'!$B$5:$B$3004=$A79),'Movimentações'!$D$5:$D$3004))</f>
        <v/>
      </c>
      <c r="L79" s="18">
        <f>IF($A79="","",SUMIF('Movimentações'!$B$5:$B$3004,$A79,'Movimentações'!$H$5:$H$3004))</f>
        <v/>
      </c>
      <c r="M79" s="17">
        <f>IF($A79="","",IFERROR(LOOKUP(2,1/(('Movimentações'!$B$5:$B$3004=$A79)*('Movimentações'!$G$5:$G$3004&lt;&gt;"")),'Movimentações'!$G$5:$G$3004),""))</f>
        <v/>
      </c>
      <c r="N79" s="17">
        <f>IF(OR($H79="",$M79=""),"",$H79-$M79)</f>
        <v/>
      </c>
      <c r="O79" s="18">
        <f>IF(OR($N79="",$L79=""),"",IF(OR($N79&lt;=0,$L79=0),"",$L79/$N79))</f>
        <v/>
      </c>
      <c r="P79" s="19">
        <f>IF(OR($G79="",$L79=""),"",IF($L79=0,"",$G79/$L79))</f>
        <v/>
      </c>
      <c r="Q79" s="14">
        <f>IF(OR($M79="",Listas!$H$2=""),"",IF($M79&lt;=Listas!$H$2,"Sulco no limite: avaliar a retirada",""))</f>
        <v/>
      </c>
      <c r="R79" s="14" t="n"/>
    </row>
    <row r="80">
      <c r="A80" s="14" t="n"/>
      <c r="B80" s="14" t="n"/>
      <c r="C80" s="14" t="n"/>
      <c r="D80" s="14" t="n"/>
      <c r="E80" s="14" t="n"/>
      <c r="F80" s="15" t="n"/>
      <c r="G80" s="16" t="n"/>
      <c r="H80" s="17" t="n"/>
      <c r="I80" s="14" t="n"/>
      <c r="J80" s="14">
        <f>IF($A80="","",IFERROR(LOOKUP(2,1/('Movimentações'!$B$5:$B$3004=$A80),'Movimentações'!$E$5:$E$3004),""))</f>
        <v/>
      </c>
      <c r="K80" s="14">
        <f>IF($J80&lt;&gt;"Montagem","",LOOKUP(2,1/('Movimentações'!$B$5:$B$3004=$A80),'Movimentações'!$C$5:$C$3004)&amp;" "&amp;LOOKUP(2,1/('Movimentações'!$B$5:$B$3004=$A80),'Movimentações'!$D$5:$D$3004))</f>
        <v/>
      </c>
      <c r="L80" s="18">
        <f>IF($A80="","",SUMIF('Movimentações'!$B$5:$B$3004,$A80,'Movimentações'!$H$5:$H$3004))</f>
        <v/>
      </c>
      <c r="M80" s="17">
        <f>IF($A80="","",IFERROR(LOOKUP(2,1/(('Movimentações'!$B$5:$B$3004=$A80)*('Movimentações'!$G$5:$G$3004&lt;&gt;"")),'Movimentações'!$G$5:$G$3004),""))</f>
        <v/>
      </c>
      <c r="N80" s="17">
        <f>IF(OR($H80="",$M80=""),"",$H80-$M80)</f>
        <v/>
      </c>
      <c r="O80" s="18">
        <f>IF(OR($N80="",$L80=""),"",IF(OR($N80&lt;=0,$L80=0),"",$L80/$N80))</f>
        <v/>
      </c>
      <c r="P80" s="19">
        <f>IF(OR($G80="",$L80=""),"",IF($L80=0,"",$G80/$L80))</f>
        <v/>
      </c>
      <c r="Q80" s="14">
        <f>IF(OR($M80="",Listas!$H$2=""),"",IF($M80&lt;=Listas!$H$2,"Sulco no limite: avaliar a retirada",""))</f>
        <v/>
      </c>
      <c r="R80" s="14" t="n"/>
    </row>
    <row r="81">
      <c r="A81" s="14" t="n"/>
      <c r="B81" s="14" t="n"/>
      <c r="C81" s="14" t="n"/>
      <c r="D81" s="14" t="n"/>
      <c r="E81" s="14" t="n"/>
      <c r="F81" s="15" t="n"/>
      <c r="G81" s="16" t="n"/>
      <c r="H81" s="17" t="n"/>
      <c r="I81" s="14" t="n"/>
      <c r="J81" s="14">
        <f>IF($A81="","",IFERROR(LOOKUP(2,1/('Movimentações'!$B$5:$B$3004=$A81),'Movimentações'!$E$5:$E$3004),""))</f>
        <v/>
      </c>
      <c r="K81" s="14">
        <f>IF($J81&lt;&gt;"Montagem","",LOOKUP(2,1/('Movimentações'!$B$5:$B$3004=$A81),'Movimentações'!$C$5:$C$3004)&amp;" "&amp;LOOKUP(2,1/('Movimentações'!$B$5:$B$3004=$A81),'Movimentações'!$D$5:$D$3004))</f>
        <v/>
      </c>
      <c r="L81" s="18">
        <f>IF($A81="","",SUMIF('Movimentações'!$B$5:$B$3004,$A81,'Movimentações'!$H$5:$H$3004))</f>
        <v/>
      </c>
      <c r="M81" s="17">
        <f>IF($A81="","",IFERROR(LOOKUP(2,1/(('Movimentações'!$B$5:$B$3004=$A81)*('Movimentações'!$G$5:$G$3004&lt;&gt;"")),'Movimentações'!$G$5:$G$3004),""))</f>
        <v/>
      </c>
      <c r="N81" s="17">
        <f>IF(OR($H81="",$M81=""),"",$H81-$M81)</f>
        <v/>
      </c>
      <c r="O81" s="18">
        <f>IF(OR($N81="",$L81=""),"",IF(OR($N81&lt;=0,$L81=0),"",$L81/$N81))</f>
        <v/>
      </c>
      <c r="P81" s="19">
        <f>IF(OR($G81="",$L81=""),"",IF($L81=0,"",$G81/$L81))</f>
        <v/>
      </c>
      <c r="Q81" s="14">
        <f>IF(OR($M81="",Listas!$H$2=""),"",IF($M81&lt;=Listas!$H$2,"Sulco no limite: avaliar a retirada",""))</f>
        <v/>
      </c>
      <c r="R81" s="14" t="n"/>
    </row>
    <row r="82">
      <c r="A82" s="14" t="n"/>
      <c r="B82" s="14" t="n"/>
      <c r="C82" s="14" t="n"/>
      <c r="D82" s="14" t="n"/>
      <c r="E82" s="14" t="n"/>
      <c r="F82" s="15" t="n"/>
      <c r="G82" s="16" t="n"/>
      <c r="H82" s="17" t="n"/>
      <c r="I82" s="14" t="n"/>
      <c r="J82" s="14">
        <f>IF($A82="","",IFERROR(LOOKUP(2,1/('Movimentações'!$B$5:$B$3004=$A82),'Movimentações'!$E$5:$E$3004),""))</f>
        <v/>
      </c>
      <c r="K82" s="14">
        <f>IF($J82&lt;&gt;"Montagem","",LOOKUP(2,1/('Movimentações'!$B$5:$B$3004=$A82),'Movimentações'!$C$5:$C$3004)&amp;" "&amp;LOOKUP(2,1/('Movimentações'!$B$5:$B$3004=$A82),'Movimentações'!$D$5:$D$3004))</f>
        <v/>
      </c>
      <c r="L82" s="18">
        <f>IF($A82="","",SUMIF('Movimentações'!$B$5:$B$3004,$A82,'Movimentações'!$H$5:$H$3004))</f>
        <v/>
      </c>
      <c r="M82" s="17">
        <f>IF($A82="","",IFERROR(LOOKUP(2,1/(('Movimentações'!$B$5:$B$3004=$A82)*('Movimentações'!$G$5:$G$3004&lt;&gt;"")),'Movimentações'!$G$5:$G$3004),""))</f>
        <v/>
      </c>
      <c r="N82" s="17">
        <f>IF(OR($H82="",$M82=""),"",$H82-$M82)</f>
        <v/>
      </c>
      <c r="O82" s="18">
        <f>IF(OR($N82="",$L82=""),"",IF(OR($N82&lt;=0,$L82=0),"",$L82/$N82))</f>
        <v/>
      </c>
      <c r="P82" s="19">
        <f>IF(OR($G82="",$L82=""),"",IF($L82=0,"",$G82/$L82))</f>
        <v/>
      </c>
      <c r="Q82" s="14">
        <f>IF(OR($M82="",Listas!$H$2=""),"",IF($M82&lt;=Listas!$H$2,"Sulco no limite: avaliar a retirada",""))</f>
        <v/>
      </c>
      <c r="R82" s="14" t="n"/>
    </row>
    <row r="83">
      <c r="A83" s="14" t="n"/>
      <c r="B83" s="14" t="n"/>
      <c r="C83" s="14" t="n"/>
      <c r="D83" s="14" t="n"/>
      <c r="E83" s="14" t="n"/>
      <c r="F83" s="15" t="n"/>
      <c r="G83" s="16" t="n"/>
      <c r="H83" s="17" t="n"/>
      <c r="I83" s="14" t="n"/>
      <c r="J83" s="14">
        <f>IF($A83="","",IFERROR(LOOKUP(2,1/('Movimentações'!$B$5:$B$3004=$A83),'Movimentações'!$E$5:$E$3004),""))</f>
        <v/>
      </c>
      <c r="K83" s="14">
        <f>IF($J83&lt;&gt;"Montagem","",LOOKUP(2,1/('Movimentações'!$B$5:$B$3004=$A83),'Movimentações'!$C$5:$C$3004)&amp;" "&amp;LOOKUP(2,1/('Movimentações'!$B$5:$B$3004=$A83),'Movimentações'!$D$5:$D$3004))</f>
        <v/>
      </c>
      <c r="L83" s="18">
        <f>IF($A83="","",SUMIF('Movimentações'!$B$5:$B$3004,$A83,'Movimentações'!$H$5:$H$3004))</f>
        <v/>
      </c>
      <c r="M83" s="17">
        <f>IF($A83="","",IFERROR(LOOKUP(2,1/(('Movimentações'!$B$5:$B$3004=$A83)*('Movimentações'!$G$5:$G$3004&lt;&gt;"")),'Movimentações'!$G$5:$G$3004),""))</f>
        <v/>
      </c>
      <c r="N83" s="17">
        <f>IF(OR($H83="",$M83=""),"",$H83-$M83)</f>
        <v/>
      </c>
      <c r="O83" s="18">
        <f>IF(OR($N83="",$L83=""),"",IF(OR($N83&lt;=0,$L83=0),"",$L83/$N83))</f>
        <v/>
      </c>
      <c r="P83" s="19">
        <f>IF(OR($G83="",$L83=""),"",IF($L83=0,"",$G83/$L83))</f>
        <v/>
      </c>
      <c r="Q83" s="14">
        <f>IF(OR($M83="",Listas!$H$2=""),"",IF($M83&lt;=Listas!$H$2,"Sulco no limite: avaliar a retirada",""))</f>
        <v/>
      </c>
      <c r="R83" s="14" t="n"/>
    </row>
    <row r="84">
      <c r="A84" s="14" t="n"/>
      <c r="B84" s="14" t="n"/>
      <c r="C84" s="14" t="n"/>
      <c r="D84" s="14" t="n"/>
      <c r="E84" s="14" t="n"/>
      <c r="F84" s="15" t="n"/>
      <c r="G84" s="16" t="n"/>
      <c r="H84" s="17" t="n"/>
      <c r="I84" s="14" t="n"/>
      <c r="J84" s="14">
        <f>IF($A84="","",IFERROR(LOOKUP(2,1/('Movimentações'!$B$5:$B$3004=$A84),'Movimentações'!$E$5:$E$3004),""))</f>
        <v/>
      </c>
      <c r="K84" s="14">
        <f>IF($J84&lt;&gt;"Montagem","",LOOKUP(2,1/('Movimentações'!$B$5:$B$3004=$A84),'Movimentações'!$C$5:$C$3004)&amp;" "&amp;LOOKUP(2,1/('Movimentações'!$B$5:$B$3004=$A84),'Movimentações'!$D$5:$D$3004))</f>
        <v/>
      </c>
      <c r="L84" s="18">
        <f>IF($A84="","",SUMIF('Movimentações'!$B$5:$B$3004,$A84,'Movimentações'!$H$5:$H$3004))</f>
        <v/>
      </c>
      <c r="M84" s="17">
        <f>IF($A84="","",IFERROR(LOOKUP(2,1/(('Movimentações'!$B$5:$B$3004=$A84)*('Movimentações'!$G$5:$G$3004&lt;&gt;"")),'Movimentações'!$G$5:$G$3004),""))</f>
        <v/>
      </c>
      <c r="N84" s="17">
        <f>IF(OR($H84="",$M84=""),"",$H84-$M84)</f>
        <v/>
      </c>
      <c r="O84" s="18">
        <f>IF(OR($N84="",$L84=""),"",IF(OR($N84&lt;=0,$L84=0),"",$L84/$N84))</f>
        <v/>
      </c>
      <c r="P84" s="19">
        <f>IF(OR($G84="",$L84=""),"",IF($L84=0,"",$G84/$L84))</f>
        <v/>
      </c>
      <c r="Q84" s="14">
        <f>IF(OR($M84="",Listas!$H$2=""),"",IF($M84&lt;=Listas!$H$2,"Sulco no limite: avaliar a retirada",""))</f>
        <v/>
      </c>
      <c r="R84" s="14" t="n"/>
    </row>
    <row r="85">
      <c r="A85" s="14" t="n"/>
      <c r="B85" s="14" t="n"/>
      <c r="C85" s="14" t="n"/>
      <c r="D85" s="14" t="n"/>
      <c r="E85" s="14" t="n"/>
      <c r="F85" s="15" t="n"/>
      <c r="G85" s="16" t="n"/>
      <c r="H85" s="17" t="n"/>
      <c r="I85" s="14" t="n"/>
      <c r="J85" s="14">
        <f>IF($A85="","",IFERROR(LOOKUP(2,1/('Movimentações'!$B$5:$B$3004=$A85),'Movimentações'!$E$5:$E$3004),""))</f>
        <v/>
      </c>
      <c r="K85" s="14">
        <f>IF($J85&lt;&gt;"Montagem","",LOOKUP(2,1/('Movimentações'!$B$5:$B$3004=$A85),'Movimentações'!$C$5:$C$3004)&amp;" "&amp;LOOKUP(2,1/('Movimentações'!$B$5:$B$3004=$A85),'Movimentações'!$D$5:$D$3004))</f>
        <v/>
      </c>
      <c r="L85" s="18">
        <f>IF($A85="","",SUMIF('Movimentações'!$B$5:$B$3004,$A85,'Movimentações'!$H$5:$H$3004))</f>
        <v/>
      </c>
      <c r="M85" s="17">
        <f>IF($A85="","",IFERROR(LOOKUP(2,1/(('Movimentações'!$B$5:$B$3004=$A85)*('Movimentações'!$G$5:$G$3004&lt;&gt;"")),'Movimentações'!$G$5:$G$3004),""))</f>
        <v/>
      </c>
      <c r="N85" s="17">
        <f>IF(OR($H85="",$M85=""),"",$H85-$M85)</f>
        <v/>
      </c>
      <c r="O85" s="18">
        <f>IF(OR($N85="",$L85=""),"",IF(OR($N85&lt;=0,$L85=0),"",$L85/$N85))</f>
        <v/>
      </c>
      <c r="P85" s="19">
        <f>IF(OR($G85="",$L85=""),"",IF($L85=0,"",$G85/$L85))</f>
        <v/>
      </c>
      <c r="Q85" s="14">
        <f>IF(OR($M85="",Listas!$H$2=""),"",IF($M85&lt;=Listas!$H$2,"Sulco no limite: avaliar a retirada",""))</f>
        <v/>
      </c>
      <c r="R85" s="14" t="n"/>
    </row>
    <row r="86">
      <c r="A86" s="14" t="n"/>
      <c r="B86" s="14" t="n"/>
      <c r="C86" s="14" t="n"/>
      <c r="D86" s="14" t="n"/>
      <c r="E86" s="14" t="n"/>
      <c r="F86" s="15" t="n"/>
      <c r="G86" s="16" t="n"/>
      <c r="H86" s="17" t="n"/>
      <c r="I86" s="14" t="n"/>
      <c r="J86" s="14">
        <f>IF($A86="","",IFERROR(LOOKUP(2,1/('Movimentações'!$B$5:$B$3004=$A86),'Movimentações'!$E$5:$E$3004),""))</f>
        <v/>
      </c>
      <c r="K86" s="14">
        <f>IF($J86&lt;&gt;"Montagem","",LOOKUP(2,1/('Movimentações'!$B$5:$B$3004=$A86),'Movimentações'!$C$5:$C$3004)&amp;" "&amp;LOOKUP(2,1/('Movimentações'!$B$5:$B$3004=$A86),'Movimentações'!$D$5:$D$3004))</f>
        <v/>
      </c>
      <c r="L86" s="18">
        <f>IF($A86="","",SUMIF('Movimentações'!$B$5:$B$3004,$A86,'Movimentações'!$H$5:$H$3004))</f>
        <v/>
      </c>
      <c r="M86" s="17">
        <f>IF($A86="","",IFERROR(LOOKUP(2,1/(('Movimentações'!$B$5:$B$3004=$A86)*('Movimentações'!$G$5:$G$3004&lt;&gt;"")),'Movimentações'!$G$5:$G$3004),""))</f>
        <v/>
      </c>
      <c r="N86" s="17">
        <f>IF(OR($H86="",$M86=""),"",$H86-$M86)</f>
        <v/>
      </c>
      <c r="O86" s="18">
        <f>IF(OR($N86="",$L86=""),"",IF(OR($N86&lt;=0,$L86=0),"",$L86/$N86))</f>
        <v/>
      </c>
      <c r="P86" s="19">
        <f>IF(OR($G86="",$L86=""),"",IF($L86=0,"",$G86/$L86))</f>
        <v/>
      </c>
      <c r="Q86" s="14">
        <f>IF(OR($M86="",Listas!$H$2=""),"",IF($M86&lt;=Listas!$H$2,"Sulco no limite: avaliar a retirada",""))</f>
        <v/>
      </c>
      <c r="R86" s="14" t="n"/>
    </row>
    <row r="87">
      <c r="A87" s="14" t="n"/>
      <c r="B87" s="14" t="n"/>
      <c r="C87" s="14" t="n"/>
      <c r="D87" s="14" t="n"/>
      <c r="E87" s="14" t="n"/>
      <c r="F87" s="15" t="n"/>
      <c r="G87" s="16" t="n"/>
      <c r="H87" s="17" t="n"/>
      <c r="I87" s="14" t="n"/>
      <c r="J87" s="14">
        <f>IF($A87="","",IFERROR(LOOKUP(2,1/('Movimentações'!$B$5:$B$3004=$A87),'Movimentações'!$E$5:$E$3004),""))</f>
        <v/>
      </c>
      <c r="K87" s="14">
        <f>IF($J87&lt;&gt;"Montagem","",LOOKUP(2,1/('Movimentações'!$B$5:$B$3004=$A87),'Movimentações'!$C$5:$C$3004)&amp;" "&amp;LOOKUP(2,1/('Movimentações'!$B$5:$B$3004=$A87),'Movimentações'!$D$5:$D$3004))</f>
        <v/>
      </c>
      <c r="L87" s="18">
        <f>IF($A87="","",SUMIF('Movimentações'!$B$5:$B$3004,$A87,'Movimentações'!$H$5:$H$3004))</f>
        <v/>
      </c>
      <c r="M87" s="17">
        <f>IF($A87="","",IFERROR(LOOKUP(2,1/(('Movimentações'!$B$5:$B$3004=$A87)*('Movimentações'!$G$5:$G$3004&lt;&gt;"")),'Movimentações'!$G$5:$G$3004),""))</f>
        <v/>
      </c>
      <c r="N87" s="17">
        <f>IF(OR($H87="",$M87=""),"",$H87-$M87)</f>
        <v/>
      </c>
      <c r="O87" s="18">
        <f>IF(OR($N87="",$L87=""),"",IF(OR($N87&lt;=0,$L87=0),"",$L87/$N87))</f>
        <v/>
      </c>
      <c r="P87" s="19">
        <f>IF(OR($G87="",$L87=""),"",IF($L87=0,"",$G87/$L87))</f>
        <v/>
      </c>
      <c r="Q87" s="14">
        <f>IF(OR($M87="",Listas!$H$2=""),"",IF($M87&lt;=Listas!$H$2,"Sulco no limite: avaliar a retirada",""))</f>
        <v/>
      </c>
      <c r="R87" s="14" t="n"/>
    </row>
    <row r="88">
      <c r="A88" s="14" t="n"/>
      <c r="B88" s="14" t="n"/>
      <c r="C88" s="14" t="n"/>
      <c r="D88" s="14" t="n"/>
      <c r="E88" s="14" t="n"/>
      <c r="F88" s="15" t="n"/>
      <c r="G88" s="16" t="n"/>
      <c r="H88" s="17" t="n"/>
      <c r="I88" s="14" t="n"/>
      <c r="J88" s="14">
        <f>IF($A88="","",IFERROR(LOOKUP(2,1/('Movimentações'!$B$5:$B$3004=$A88),'Movimentações'!$E$5:$E$3004),""))</f>
        <v/>
      </c>
      <c r="K88" s="14">
        <f>IF($J88&lt;&gt;"Montagem","",LOOKUP(2,1/('Movimentações'!$B$5:$B$3004=$A88),'Movimentações'!$C$5:$C$3004)&amp;" "&amp;LOOKUP(2,1/('Movimentações'!$B$5:$B$3004=$A88),'Movimentações'!$D$5:$D$3004))</f>
        <v/>
      </c>
      <c r="L88" s="18">
        <f>IF($A88="","",SUMIF('Movimentações'!$B$5:$B$3004,$A88,'Movimentações'!$H$5:$H$3004))</f>
        <v/>
      </c>
      <c r="M88" s="17">
        <f>IF($A88="","",IFERROR(LOOKUP(2,1/(('Movimentações'!$B$5:$B$3004=$A88)*('Movimentações'!$G$5:$G$3004&lt;&gt;"")),'Movimentações'!$G$5:$G$3004),""))</f>
        <v/>
      </c>
      <c r="N88" s="17">
        <f>IF(OR($H88="",$M88=""),"",$H88-$M88)</f>
        <v/>
      </c>
      <c r="O88" s="18">
        <f>IF(OR($N88="",$L88=""),"",IF(OR($N88&lt;=0,$L88=0),"",$L88/$N88))</f>
        <v/>
      </c>
      <c r="P88" s="19">
        <f>IF(OR($G88="",$L88=""),"",IF($L88=0,"",$G88/$L88))</f>
        <v/>
      </c>
      <c r="Q88" s="14">
        <f>IF(OR($M88="",Listas!$H$2=""),"",IF($M88&lt;=Listas!$H$2,"Sulco no limite: avaliar a retirada",""))</f>
        <v/>
      </c>
      <c r="R88" s="14" t="n"/>
    </row>
    <row r="89">
      <c r="A89" s="14" t="n"/>
      <c r="B89" s="14" t="n"/>
      <c r="C89" s="14" t="n"/>
      <c r="D89" s="14" t="n"/>
      <c r="E89" s="14" t="n"/>
      <c r="F89" s="15" t="n"/>
      <c r="G89" s="16" t="n"/>
      <c r="H89" s="17" t="n"/>
      <c r="I89" s="14" t="n"/>
      <c r="J89" s="14">
        <f>IF($A89="","",IFERROR(LOOKUP(2,1/('Movimentações'!$B$5:$B$3004=$A89),'Movimentações'!$E$5:$E$3004),""))</f>
        <v/>
      </c>
      <c r="K89" s="14">
        <f>IF($J89&lt;&gt;"Montagem","",LOOKUP(2,1/('Movimentações'!$B$5:$B$3004=$A89),'Movimentações'!$C$5:$C$3004)&amp;" "&amp;LOOKUP(2,1/('Movimentações'!$B$5:$B$3004=$A89),'Movimentações'!$D$5:$D$3004))</f>
        <v/>
      </c>
      <c r="L89" s="18">
        <f>IF($A89="","",SUMIF('Movimentações'!$B$5:$B$3004,$A89,'Movimentações'!$H$5:$H$3004))</f>
        <v/>
      </c>
      <c r="M89" s="17">
        <f>IF($A89="","",IFERROR(LOOKUP(2,1/(('Movimentações'!$B$5:$B$3004=$A89)*('Movimentações'!$G$5:$G$3004&lt;&gt;"")),'Movimentações'!$G$5:$G$3004),""))</f>
        <v/>
      </c>
      <c r="N89" s="17">
        <f>IF(OR($H89="",$M89=""),"",$H89-$M89)</f>
        <v/>
      </c>
      <c r="O89" s="18">
        <f>IF(OR($N89="",$L89=""),"",IF(OR($N89&lt;=0,$L89=0),"",$L89/$N89))</f>
        <v/>
      </c>
      <c r="P89" s="19">
        <f>IF(OR($G89="",$L89=""),"",IF($L89=0,"",$G89/$L89))</f>
        <v/>
      </c>
      <c r="Q89" s="14">
        <f>IF(OR($M89="",Listas!$H$2=""),"",IF($M89&lt;=Listas!$H$2,"Sulco no limite: avaliar a retirada",""))</f>
        <v/>
      </c>
      <c r="R89" s="14" t="n"/>
    </row>
    <row r="90">
      <c r="A90" s="14" t="n"/>
      <c r="B90" s="14" t="n"/>
      <c r="C90" s="14" t="n"/>
      <c r="D90" s="14" t="n"/>
      <c r="E90" s="14" t="n"/>
      <c r="F90" s="15" t="n"/>
      <c r="G90" s="16" t="n"/>
      <c r="H90" s="17" t="n"/>
      <c r="I90" s="14" t="n"/>
      <c r="J90" s="14">
        <f>IF($A90="","",IFERROR(LOOKUP(2,1/('Movimentações'!$B$5:$B$3004=$A90),'Movimentações'!$E$5:$E$3004),""))</f>
        <v/>
      </c>
      <c r="K90" s="14">
        <f>IF($J90&lt;&gt;"Montagem","",LOOKUP(2,1/('Movimentações'!$B$5:$B$3004=$A90),'Movimentações'!$C$5:$C$3004)&amp;" "&amp;LOOKUP(2,1/('Movimentações'!$B$5:$B$3004=$A90),'Movimentações'!$D$5:$D$3004))</f>
        <v/>
      </c>
      <c r="L90" s="18">
        <f>IF($A90="","",SUMIF('Movimentações'!$B$5:$B$3004,$A90,'Movimentações'!$H$5:$H$3004))</f>
        <v/>
      </c>
      <c r="M90" s="17">
        <f>IF($A90="","",IFERROR(LOOKUP(2,1/(('Movimentações'!$B$5:$B$3004=$A90)*('Movimentações'!$G$5:$G$3004&lt;&gt;"")),'Movimentações'!$G$5:$G$3004),""))</f>
        <v/>
      </c>
      <c r="N90" s="17">
        <f>IF(OR($H90="",$M90=""),"",$H90-$M90)</f>
        <v/>
      </c>
      <c r="O90" s="18">
        <f>IF(OR($N90="",$L90=""),"",IF(OR($N90&lt;=0,$L90=0),"",$L90/$N90))</f>
        <v/>
      </c>
      <c r="P90" s="19">
        <f>IF(OR($G90="",$L90=""),"",IF($L90=0,"",$G90/$L90))</f>
        <v/>
      </c>
      <c r="Q90" s="14">
        <f>IF(OR($M90="",Listas!$H$2=""),"",IF($M90&lt;=Listas!$H$2,"Sulco no limite: avaliar a retirada",""))</f>
        <v/>
      </c>
      <c r="R90" s="14" t="n"/>
    </row>
    <row r="91">
      <c r="A91" s="14" t="n"/>
      <c r="B91" s="14" t="n"/>
      <c r="C91" s="14" t="n"/>
      <c r="D91" s="14" t="n"/>
      <c r="E91" s="14" t="n"/>
      <c r="F91" s="15" t="n"/>
      <c r="G91" s="16" t="n"/>
      <c r="H91" s="17" t="n"/>
      <c r="I91" s="14" t="n"/>
      <c r="J91" s="14">
        <f>IF($A91="","",IFERROR(LOOKUP(2,1/('Movimentações'!$B$5:$B$3004=$A91),'Movimentações'!$E$5:$E$3004),""))</f>
        <v/>
      </c>
      <c r="K91" s="14">
        <f>IF($J91&lt;&gt;"Montagem","",LOOKUP(2,1/('Movimentações'!$B$5:$B$3004=$A91),'Movimentações'!$C$5:$C$3004)&amp;" "&amp;LOOKUP(2,1/('Movimentações'!$B$5:$B$3004=$A91),'Movimentações'!$D$5:$D$3004))</f>
        <v/>
      </c>
      <c r="L91" s="18">
        <f>IF($A91="","",SUMIF('Movimentações'!$B$5:$B$3004,$A91,'Movimentações'!$H$5:$H$3004))</f>
        <v/>
      </c>
      <c r="M91" s="17">
        <f>IF($A91="","",IFERROR(LOOKUP(2,1/(('Movimentações'!$B$5:$B$3004=$A91)*('Movimentações'!$G$5:$G$3004&lt;&gt;"")),'Movimentações'!$G$5:$G$3004),""))</f>
        <v/>
      </c>
      <c r="N91" s="17">
        <f>IF(OR($H91="",$M91=""),"",$H91-$M91)</f>
        <v/>
      </c>
      <c r="O91" s="18">
        <f>IF(OR($N91="",$L91=""),"",IF(OR($N91&lt;=0,$L91=0),"",$L91/$N91))</f>
        <v/>
      </c>
      <c r="P91" s="19">
        <f>IF(OR($G91="",$L91=""),"",IF($L91=0,"",$G91/$L91))</f>
        <v/>
      </c>
      <c r="Q91" s="14">
        <f>IF(OR($M91="",Listas!$H$2=""),"",IF($M91&lt;=Listas!$H$2,"Sulco no limite: avaliar a retirada",""))</f>
        <v/>
      </c>
      <c r="R91" s="14" t="n"/>
    </row>
    <row r="92">
      <c r="A92" s="14" t="n"/>
      <c r="B92" s="14" t="n"/>
      <c r="C92" s="14" t="n"/>
      <c r="D92" s="14" t="n"/>
      <c r="E92" s="14" t="n"/>
      <c r="F92" s="15" t="n"/>
      <c r="G92" s="16" t="n"/>
      <c r="H92" s="17" t="n"/>
      <c r="I92" s="14" t="n"/>
      <c r="J92" s="14">
        <f>IF($A92="","",IFERROR(LOOKUP(2,1/('Movimentações'!$B$5:$B$3004=$A92),'Movimentações'!$E$5:$E$3004),""))</f>
        <v/>
      </c>
      <c r="K92" s="14">
        <f>IF($J92&lt;&gt;"Montagem","",LOOKUP(2,1/('Movimentações'!$B$5:$B$3004=$A92),'Movimentações'!$C$5:$C$3004)&amp;" "&amp;LOOKUP(2,1/('Movimentações'!$B$5:$B$3004=$A92),'Movimentações'!$D$5:$D$3004))</f>
        <v/>
      </c>
      <c r="L92" s="18">
        <f>IF($A92="","",SUMIF('Movimentações'!$B$5:$B$3004,$A92,'Movimentações'!$H$5:$H$3004))</f>
        <v/>
      </c>
      <c r="M92" s="17">
        <f>IF($A92="","",IFERROR(LOOKUP(2,1/(('Movimentações'!$B$5:$B$3004=$A92)*('Movimentações'!$G$5:$G$3004&lt;&gt;"")),'Movimentações'!$G$5:$G$3004),""))</f>
        <v/>
      </c>
      <c r="N92" s="17">
        <f>IF(OR($H92="",$M92=""),"",$H92-$M92)</f>
        <v/>
      </c>
      <c r="O92" s="18">
        <f>IF(OR($N92="",$L92=""),"",IF(OR($N92&lt;=0,$L92=0),"",$L92/$N92))</f>
        <v/>
      </c>
      <c r="P92" s="19">
        <f>IF(OR($G92="",$L92=""),"",IF($L92=0,"",$G92/$L92))</f>
        <v/>
      </c>
      <c r="Q92" s="14">
        <f>IF(OR($M92="",Listas!$H$2=""),"",IF($M92&lt;=Listas!$H$2,"Sulco no limite: avaliar a retirada",""))</f>
        <v/>
      </c>
      <c r="R92" s="14" t="n"/>
    </row>
    <row r="93">
      <c r="A93" s="14" t="n"/>
      <c r="B93" s="14" t="n"/>
      <c r="C93" s="14" t="n"/>
      <c r="D93" s="14" t="n"/>
      <c r="E93" s="14" t="n"/>
      <c r="F93" s="15" t="n"/>
      <c r="G93" s="16" t="n"/>
      <c r="H93" s="17" t="n"/>
      <c r="I93" s="14" t="n"/>
      <c r="J93" s="14">
        <f>IF($A93="","",IFERROR(LOOKUP(2,1/('Movimentações'!$B$5:$B$3004=$A93),'Movimentações'!$E$5:$E$3004),""))</f>
        <v/>
      </c>
      <c r="K93" s="14">
        <f>IF($J93&lt;&gt;"Montagem","",LOOKUP(2,1/('Movimentações'!$B$5:$B$3004=$A93),'Movimentações'!$C$5:$C$3004)&amp;" "&amp;LOOKUP(2,1/('Movimentações'!$B$5:$B$3004=$A93),'Movimentações'!$D$5:$D$3004))</f>
        <v/>
      </c>
      <c r="L93" s="18">
        <f>IF($A93="","",SUMIF('Movimentações'!$B$5:$B$3004,$A93,'Movimentações'!$H$5:$H$3004))</f>
        <v/>
      </c>
      <c r="M93" s="17">
        <f>IF($A93="","",IFERROR(LOOKUP(2,1/(('Movimentações'!$B$5:$B$3004=$A93)*('Movimentações'!$G$5:$G$3004&lt;&gt;"")),'Movimentações'!$G$5:$G$3004),""))</f>
        <v/>
      </c>
      <c r="N93" s="17">
        <f>IF(OR($H93="",$M93=""),"",$H93-$M93)</f>
        <v/>
      </c>
      <c r="O93" s="18">
        <f>IF(OR($N93="",$L93=""),"",IF(OR($N93&lt;=0,$L93=0),"",$L93/$N93))</f>
        <v/>
      </c>
      <c r="P93" s="19">
        <f>IF(OR($G93="",$L93=""),"",IF($L93=0,"",$G93/$L93))</f>
        <v/>
      </c>
      <c r="Q93" s="14">
        <f>IF(OR($M93="",Listas!$H$2=""),"",IF($M93&lt;=Listas!$H$2,"Sulco no limite: avaliar a retirada",""))</f>
        <v/>
      </c>
      <c r="R93" s="14" t="n"/>
    </row>
    <row r="94">
      <c r="A94" s="14" t="n"/>
      <c r="B94" s="14" t="n"/>
      <c r="C94" s="14" t="n"/>
      <c r="D94" s="14" t="n"/>
      <c r="E94" s="14" t="n"/>
      <c r="F94" s="15" t="n"/>
      <c r="G94" s="16" t="n"/>
      <c r="H94" s="17" t="n"/>
      <c r="I94" s="14" t="n"/>
      <c r="J94" s="14">
        <f>IF($A94="","",IFERROR(LOOKUP(2,1/('Movimentações'!$B$5:$B$3004=$A94),'Movimentações'!$E$5:$E$3004),""))</f>
        <v/>
      </c>
      <c r="K94" s="14">
        <f>IF($J94&lt;&gt;"Montagem","",LOOKUP(2,1/('Movimentações'!$B$5:$B$3004=$A94),'Movimentações'!$C$5:$C$3004)&amp;" "&amp;LOOKUP(2,1/('Movimentações'!$B$5:$B$3004=$A94),'Movimentações'!$D$5:$D$3004))</f>
        <v/>
      </c>
      <c r="L94" s="18">
        <f>IF($A94="","",SUMIF('Movimentações'!$B$5:$B$3004,$A94,'Movimentações'!$H$5:$H$3004))</f>
        <v/>
      </c>
      <c r="M94" s="17">
        <f>IF($A94="","",IFERROR(LOOKUP(2,1/(('Movimentações'!$B$5:$B$3004=$A94)*('Movimentações'!$G$5:$G$3004&lt;&gt;"")),'Movimentações'!$G$5:$G$3004),""))</f>
        <v/>
      </c>
      <c r="N94" s="17">
        <f>IF(OR($H94="",$M94=""),"",$H94-$M94)</f>
        <v/>
      </c>
      <c r="O94" s="18">
        <f>IF(OR($N94="",$L94=""),"",IF(OR($N94&lt;=0,$L94=0),"",$L94/$N94))</f>
        <v/>
      </c>
      <c r="P94" s="19">
        <f>IF(OR($G94="",$L94=""),"",IF($L94=0,"",$G94/$L94))</f>
        <v/>
      </c>
      <c r="Q94" s="14">
        <f>IF(OR($M94="",Listas!$H$2=""),"",IF($M94&lt;=Listas!$H$2,"Sulco no limite: avaliar a retirada",""))</f>
        <v/>
      </c>
      <c r="R94" s="14" t="n"/>
    </row>
    <row r="95">
      <c r="A95" s="14" t="n"/>
      <c r="B95" s="14" t="n"/>
      <c r="C95" s="14" t="n"/>
      <c r="D95" s="14" t="n"/>
      <c r="E95" s="14" t="n"/>
      <c r="F95" s="15" t="n"/>
      <c r="G95" s="16" t="n"/>
      <c r="H95" s="17" t="n"/>
      <c r="I95" s="14" t="n"/>
      <c r="J95" s="14">
        <f>IF($A95="","",IFERROR(LOOKUP(2,1/('Movimentações'!$B$5:$B$3004=$A95),'Movimentações'!$E$5:$E$3004),""))</f>
        <v/>
      </c>
      <c r="K95" s="14">
        <f>IF($J95&lt;&gt;"Montagem","",LOOKUP(2,1/('Movimentações'!$B$5:$B$3004=$A95),'Movimentações'!$C$5:$C$3004)&amp;" "&amp;LOOKUP(2,1/('Movimentações'!$B$5:$B$3004=$A95),'Movimentações'!$D$5:$D$3004))</f>
        <v/>
      </c>
      <c r="L95" s="18">
        <f>IF($A95="","",SUMIF('Movimentações'!$B$5:$B$3004,$A95,'Movimentações'!$H$5:$H$3004))</f>
        <v/>
      </c>
      <c r="M95" s="17">
        <f>IF($A95="","",IFERROR(LOOKUP(2,1/(('Movimentações'!$B$5:$B$3004=$A95)*('Movimentações'!$G$5:$G$3004&lt;&gt;"")),'Movimentações'!$G$5:$G$3004),""))</f>
        <v/>
      </c>
      <c r="N95" s="17">
        <f>IF(OR($H95="",$M95=""),"",$H95-$M95)</f>
        <v/>
      </c>
      <c r="O95" s="18">
        <f>IF(OR($N95="",$L95=""),"",IF(OR($N95&lt;=0,$L95=0),"",$L95/$N95))</f>
        <v/>
      </c>
      <c r="P95" s="19">
        <f>IF(OR($G95="",$L95=""),"",IF($L95=0,"",$G95/$L95))</f>
        <v/>
      </c>
      <c r="Q95" s="14">
        <f>IF(OR($M95="",Listas!$H$2=""),"",IF($M95&lt;=Listas!$H$2,"Sulco no limite: avaliar a retirada",""))</f>
        <v/>
      </c>
      <c r="R95" s="14" t="n"/>
    </row>
    <row r="96">
      <c r="A96" s="14" t="n"/>
      <c r="B96" s="14" t="n"/>
      <c r="C96" s="14" t="n"/>
      <c r="D96" s="14" t="n"/>
      <c r="E96" s="14" t="n"/>
      <c r="F96" s="15" t="n"/>
      <c r="G96" s="16" t="n"/>
      <c r="H96" s="17" t="n"/>
      <c r="I96" s="14" t="n"/>
      <c r="J96" s="14">
        <f>IF($A96="","",IFERROR(LOOKUP(2,1/('Movimentações'!$B$5:$B$3004=$A96),'Movimentações'!$E$5:$E$3004),""))</f>
        <v/>
      </c>
      <c r="K96" s="14">
        <f>IF($J96&lt;&gt;"Montagem","",LOOKUP(2,1/('Movimentações'!$B$5:$B$3004=$A96),'Movimentações'!$C$5:$C$3004)&amp;" "&amp;LOOKUP(2,1/('Movimentações'!$B$5:$B$3004=$A96),'Movimentações'!$D$5:$D$3004))</f>
        <v/>
      </c>
      <c r="L96" s="18">
        <f>IF($A96="","",SUMIF('Movimentações'!$B$5:$B$3004,$A96,'Movimentações'!$H$5:$H$3004))</f>
        <v/>
      </c>
      <c r="M96" s="17">
        <f>IF($A96="","",IFERROR(LOOKUP(2,1/(('Movimentações'!$B$5:$B$3004=$A96)*('Movimentações'!$G$5:$G$3004&lt;&gt;"")),'Movimentações'!$G$5:$G$3004),""))</f>
        <v/>
      </c>
      <c r="N96" s="17">
        <f>IF(OR($H96="",$M96=""),"",$H96-$M96)</f>
        <v/>
      </c>
      <c r="O96" s="18">
        <f>IF(OR($N96="",$L96=""),"",IF(OR($N96&lt;=0,$L96=0),"",$L96/$N96))</f>
        <v/>
      </c>
      <c r="P96" s="19">
        <f>IF(OR($G96="",$L96=""),"",IF($L96=0,"",$G96/$L96))</f>
        <v/>
      </c>
      <c r="Q96" s="14">
        <f>IF(OR($M96="",Listas!$H$2=""),"",IF($M96&lt;=Listas!$H$2,"Sulco no limite: avaliar a retirada",""))</f>
        <v/>
      </c>
      <c r="R96" s="14" t="n"/>
    </row>
    <row r="97">
      <c r="A97" s="14" t="n"/>
      <c r="B97" s="14" t="n"/>
      <c r="C97" s="14" t="n"/>
      <c r="D97" s="14" t="n"/>
      <c r="E97" s="14" t="n"/>
      <c r="F97" s="15" t="n"/>
      <c r="G97" s="16" t="n"/>
      <c r="H97" s="17" t="n"/>
      <c r="I97" s="14" t="n"/>
      <c r="J97" s="14">
        <f>IF($A97="","",IFERROR(LOOKUP(2,1/('Movimentações'!$B$5:$B$3004=$A97),'Movimentações'!$E$5:$E$3004),""))</f>
        <v/>
      </c>
      <c r="K97" s="14">
        <f>IF($J97&lt;&gt;"Montagem","",LOOKUP(2,1/('Movimentações'!$B$5:$B$3004=$A97),'Movimentações'!$C$5:$C$3004)&amp;" "&amp;LOOKUP(2,1/('Movimentações'!$B$5:$B$3004=$A97),'Movimentações'!$D$5:$D$3004))</f>
        <v/>
      </c>
      <c r="L97" s="18">
        <f>IF($A97="","",SUMIF('Movimentações'!$B$5:$B$3004,$A97,'Movimentações'!$H$5:$H$3004))</f>
        <v/>
      </c>
      <c r="M97" s="17">
        <f>IF($A97="","",IFERROR(LOOKUP(2,1/(('Movimentações'!$B$5:$B$3004=$A97)*('Movimentações'!$G$5:$G$3004&lt;&gt;"")),'Movimentações'!$G$5:$G$3004),""))</f>
        <v/>
      </c>
      <c r="N97" s="17">
        <f>IF(OR($H97="",$M97=""),"",$H97-$M97)</f>
        <v/>
      </c>
      <c r="O97" s="18">
        <f>IF(OR($N97="",$L97=""),"",IF(OR($N97&lt;=0,$L97=0),"",$L97/$N97))</f>
        <v/>
      </c>
      <c r="P97" s="19">
        <f>IF(OR($G97="",$L97=""),"",IF($L97=0,"",$G97/$L97))</f>
        <v/>
      </c>
      <c r="Q97" s="14">
        <f>IF(OR($M97="",Listas!$H$2=""),"",IF($M97&lt;=Listas!$H$2,"Sulco no limite: avaliar a retirada",""))</f>
        <v/>
      </c>
      <c r="R97" s="14" t="n"/>
    </row>
    <row r="98">
      <c r="A98" s="14" t="n"/>
      <c r="B98" s="14" t="n"/>
      <c r="C98" s="14" t="n"/>
      <c r="D98" s="14" t="n"/>
      <c r="E98" s="14" t="n"/>
      <c r="F98" s="15" t="n"/>
      <c r="G98" s="16" t="n"/>
      <c r="H98" s="17" t="n"/>
      <c r="I98" s="14" t="n"/>
      <c r="J98" s="14">
        <f>IF($A98="","",IFERROR(LOOKUP(2,1/('Movimentações'!$B$5:$B$3004=$A98),'Movimentações'!$E$5:$E$3004),""))</f>
        <v/>
      </c>
      <c r="K98" s="14">
        <f>IF($J98&lt;&gt;"Montagem","",LOOKUP(2,1/('Movimentações'!$B$5:$B$3004=$A98),'Movimentações'!$C$5:$C$3004)&amp;" "&amp;LOOKUP(2,1/('Movimentações'!$B$5:$B$3004=$A98),'Movimentações'!$D$5:$D$3004))</f>
        <v/>
      </c>
      <c r="L98" s="18">
        <f>IF($A98="","",SUMIF('Movimentações'!$B$5:$B$3004,$A98,'Movimentações'!$H$5:$H$3004))</f>
        <v/>
      </c>
      <c r="M98" s="17">
        <f>IF($A98="","",IFERROR(LOOKUP(2,1/(('Movimentações'!$B$5:$B$3004=$A98)*('Movimentações'!$G$5:$G$3004&lt;&gt;"")),'Movimentações'!$G$5:$G$3004),""))</f>
        <v/>
      </c>
      <c r="N98" s="17">
        <f>IF(OR($H98="",$M98=""),"",$H98-$M98)</f>
        <v/>
      </c>
      <c r="O98" s="18">
        <f>IF(OR($N98="",$L98=""),"",IF(OR($N98&lt;=0,$L98=0),"",$L98/$N98))</f>
        <v/>
      </c>
      <c r="P98" s="19">
        <f>IF(OR($G98="",$L98=""),"",IF($L98=0,"",$G98/$L98))</f>
        <v/>
      </c>
      <c r="Q98" s="14">
        <f>IF(OR($M98="",Listas!$H$2=""),"",IF($M98&lt;=Listas!$H$2,"Sulco no limite: avaliar a retirada",""))</f>
        <v/>
      </c>
      <c r="R98" s="14" t="n"/>
    </row>
    <row r="99">
      <c r="A99" s="14" t="n"/>
      <c r="B99" s="14" t="n"/>
      <c r="C99" s="14" t="n"/>
      <c r="D99" s="14" t="n"/>
      <c r="E99" s="14" t="n"/>
      <c r="F99" s="15" t="n"/>
      <c r="G99" s="16" t="n"/>
      <c r="H99" s="17" t="n"/>
      <c r="I99" s="14" t="n"/>
      <c r="J99" s="14">
        <f>IF($A99="","",IFERROR(LOOKUP(2,1/('Movimentações'!$B$5:$B$3004=$A99),'Movimentações'!$E$5:$E$3004),""))</f>
        <v/>
      </c>
      <c r="K99" s="14">
        <f>IF($J99&lt;&gt;"Montagem","",LOOKUP(2,1/('Movimentações'!$B$5:$B$3004=$A99),'Movimentações'!$C$5:$C$3004)&amp;" "&amp;LOOKUP(2,1/('Movimentações'!$B$5:$B$3004=$A99),'Movimentações'!$D$5:$D$3004))</f>
        <v/>
      </c>
      <c r="L99" s="18">
        <f>IF($A99="","",SUMIF('Movimentações'!$B$5:$B$3004,$A99,'Movimentações'!$H$5:$H$3004))</f>
        <v/>
      </c>
      <c r="M99" s="17">
        <f>IF($A99="","",IFERROR(LOOKUP(2,1/(('Movimentações'!$B$5:$B$3004=$A99)*('Movimentações'!$G$5:$G$3004&lt;&gt;"")),'Movimentações'!$G$5:$G$3004),""))</f>
        <v/>
      </c>
      <c r="N99" s="17">
        <f>IF(OR($H99="",$M99=""),"",$H99-$M99)</f>
        <v/>
      </c>
      <c r="O99" s="18">
        <f>IF(OR($N99="",$L99=""),"",IF(OR($N99&lt;=0,$L99=0),"",$L99/$N99))</f>
        <v/>
      </c>
      <c r="P99" s="19">
        <f>IF(OR($G99="",$L99=""),"",IF($L99=0,"",$G99/$L99))</f>
        <v/>
      </c>
      <c r="Q99" s="14">
        <f>IF(OR($M99="",Listas!$H$2=""),"",IF($M99&lt;=Listas!$H$2,"Sulco no limite: avaliar a retirada",""))</f>
        <v/>
      </c>
      <c r="R99" s="14" t="n"/>
    </row>
    <row r="100">
      <c r="A100" s="14" t="n"/>
      <c r="B100" s="14" t="n"/>
      <c r="C100" s="14" t="n"/>
      <c r="D100" s="14" t="n"/>
      <c r="E100" s="14" t="n"/>
      <c r="F100" s="15" t="n"/>
      <c r="G100" s="16" t="n"/>
      <c r="H100" s="17" t="n"/>
      <c r="I100" s="14" t="n"/>
      <c r="J100" s="14">
        <f>IF($A100="","",IFERROR(LOOKUP(2,1/('Movimentações'!$B$5:$B$3004=$A100),'Movimentações'!$E$5:$E$3004),""))</f>
        <v/>
      </c>
      <c r="K100" s="14">
        <f>IF($J100&lt;&gt;"Montagem","",LOOKUP(2,1/('Movimentações'!$B$5:$B$3004=$A100),'Movimentações'!$C$5:$C$3004)&amp;" "&amp;LOOKUP(2,1/('Movimentações'!$B$5:$B$3004=$A100),'Movimentações'!$D$5:$D$3004))</f>
        <v/>
      </c>
      <c r="L100" s="18">
        <f>IF($A100="","",SUMIF('Movimentações'!$B$5:$B$3004,$A100,'Movimentações'!$H$5:$H$3004))</f>
        <v/>
      </c>
      <c r="M100" s="17">
        <f>IF($A100="","",IFERROR(LOOKUP(2,1/(('Movimentações'!$B$5:$B$3004=$A100)*('Movimentações'!$G$5:$G$3004&lt;&gt;"")),'Movimentações'!$G$5:$G$3004),""))</f>
        <v/>
      </c>
      <c r="N100" s="17">
        <f>IF(OR($H100="",$M100=""),"",$H100-$M100)</f>
        <v/>
      </c>
      <c r="O100" s="18">
        <f>IF(OR($N100="",$L100=""),"",IF(OR($N100&lt;=0,$L100=0),"",$L100/$N100))</f>
        <v/>
      </c>
      <c r="P100" s="19">
        <f>IF(OR($G100="",$L100=""),"",IF($L100=0,"",$G100/$L100))</f>
        <v/>
      </c>
      <c r="Q100" s="14">
        <f>IF(OR($M100="",Listas!$H$2=""),"",IF($M100&lt;=Listas!$H$2,"Sulco no limite: avaliar a retirada",""))</f>
        <v/>
      </c>
      <c r="R100" s="14" t="n"/>
    </row>
    <row r="101">
      <c r="A101" s="14" t="n"/>
      <c r="B101" s="14" t="n"/>
      <c r="C101" s="14" t="n"/>
      <c r="D101" s="14" t="n"/>
      <c r="E101" s="14" t="n"/>
      <c r="F101" s="15" t="n"/>
      <c r="G101" s="16" t="n"/>
      <c r="H101" s="17" t="n"/>
      <c r="I101" s="14" t="n"/>
      <c r="J101" s="14">
        <f>IF($A101="","",IFERROR(LOOKUP(2,1/('Movimentações'!$B$5:$B$3004=$A101),'Movimentações'!$E$5:$E$3004),""))</f>
        <v/>
      </c>
      <c r="K101" s="14">
        <f>IF($J101&lt;&gt;"Montagem","",LOOKUP(2,1/('Movimentações'!$B$5:$B$3004=$A101),'Movimentações'!$C$5:$C$3004)&amp;" "&amp;LOOKUP(2,1/('Movimentações'!$B$5:$B$3004=$A101),'Movimentações'!$D$5:$D$3004))</f>
        <v/>
      </c>
      <c r="L101" s="18">
        <f>IF($A101="","",SUMIF('Movimentações'!$B$5:$B$3004,$A101,'Movimentações'!$H$5:$H$3004))</f>
        <v/>
      </c>
      <c r="M101" s="17">
        <f>IF($A101="","",IFERROR(LOOKUP(2,1/(('Movimentações'!$B$5:$B$3004=$A101)*('Movimentações'!$G$5:$G$3004&lt;&gt;"")),'Movimentações'!$G$5:$G$3004),""))</f>
        <v/>
      </c>
      <c r="N101" s="17">
        <f>IF(OR($H101="",$M101=""),"",$H101-$M101)</f>
        <v/>
      </c>
      <c r="O101" s="18">
        <f>IF(OR($N101="",$L101=""),"",IF(OR($N101&lt;=0,$L101=0),"",$L101/$N101))</f>
        <v/>
      </c>
      <c r="P101" s="19">
        <f>IF(OR($G101="",$L101=""),"",IF($L101=0,"",$G101/$L101))</f>
        <v/>
      </c>
      <c r="Q101" s="14">
        <f>IF(OR($M101="",Listas!$H$2=""),"",IF($M101&lt;=Listas!$H$2,"Sulco no limite: avaliar a retirada",""))</f>
        <v/>
      </c>
      <c r="R101" s="14" t="n"/>
    </row>
    <row r="102">
      <c r="A102" s="14" t="n"/>
      <c r="B102" s="14" t="n"/>
      <c r="C102" s="14" t="n"/>
      <c r="D102" s="14" t="n"/>
      <c r="E102" s="14" t="n"/>
      <c r="F102" s="15" t="n"/>
      <c r="G102" s="16" t="n"/>
      <c r="H102" s="17" t="n"/>
      <c r="I102" s="14" t="n"/>
      <c r="J102" s="14">
        <f>IF($A102="","",IFERROR(LOOKUP(2,1/('Movimentações'!$B$5:$B$3004=$A102),'Movimentações'!$E$5:$E$3004),""))</f>
        <v/>
      </c>
      <c r="K102" s="14">
        <f>IF($J102&lt;&gt;"Montagem","",LOOKUP(2,1/('Movimentações'!$B$5:$B$3004=$A102),'Movimentações'!$C$5:$C$3004)&amp;" "&amp;LOOKUP(2,1/('Movimentações'!$B$5:$B$3004=$A102),'Movimentações'!$D$5:$D$3004))</f>
        <v/>
      </c>
      <c r="L102" s="18">
        <f>IF($A102="","",SUMIF('Movimentações'!$B$5:$B$3004,$A102,'Movimentações'!$H$5:$H$3004))</f>
        <v/>
      </c>
      <c r="M102" s="17">
        <f>IF($A102="","",IFERROR(LOOKUP(2,1/(('Movimentações'!$B$5:$B$3004=$A102)*('Movimentações'!$G$5:$G$3004&lt;&gt;"")),'Movimentações'!$G$5:$G$3004),""))</f>
        <v/>
      </c>
      <c r="N102" s="17">
        <f>IF(OR($H102="",$M102=""),"",$H102-$M102)</f>
        <v/>
      </c>
      <c r="O102" s="18">
        <f>IF(OR($N102="",$L102=""),"",IF(OR($N102&lt;=0,$L102=0),"",$L102/$N102))</f>
        <v/>
      </c>
      <c r="P102" s="19">
        <f>IF(OR($G102="",$L102=""),"",IF($L102=0,"",$G102/$L102))</f>
        <v/>
      </c>
      <c r="Q102" s="14">
        <f>IF(OR($M102="",Listas!$H$2=""),"",IF($M102&lt;=Listas!$H$2,"Sulco no limite: avaliar a retirada",""))</f>
        <v/>
      </c>
      <c r="R102" s="14" t="n"/>
    </row>
    <row r="103">
      <c r="A103" s="14" t="n"/>
      <c r="B103" s="14" t="n"/>
      <c r="C103" s="14" t="n"/>
      <c r="D103" s="14" t="n"/>
      <c r="E103" s="14" t="n"/>
      <c r="F103" s="15" t="n"/>
      <c r="G103" s="16" t="n"/>
      <c r="H103" s="17" t="n"/>
      <c r="I103" s="14" t="n"/>
      <c r="J103" s="14">
        <f>IF($A103="","",IFERROR(LOOKUP(2,1/('Movimentações'!$B$5:$B$3004=$A103),'Movimentações'!$E$5:$E$3004),""))</f>
        <v/>
      </c>
      <c r="K103" s="14">
        <f>IF($J103&lt;&gt;"Montagem","",LOOKUP(2,1/('Movimentações'!$B$5:$B$3004=$A103),'Movimentações'!$C$5:$C$3004)&amp;" "&amp;LOOKUP(2,1/('Movimentações'!$B$5:$B$3004=$A103),'Movimentações'!$D$5:$D$3004))</f>
        <v/>
      </c>
      <c r="L103" s="18">
        <f>IF($A103="","",SUMIF('Movimentações'!$B$5:$B$3004,$A103,'Movimentações'!$H$5:$H$3004))</f>
        <v/>
      </c>
      <c r="M103" s="17">
        <f>IF($A103="","",IFERROR(LOOKUP(2,1/(('Movimentações'!$B$5:$B$3004=$A103)*('Movimentações'!$G$5:$G$3004&lt;&gt;"")),'Movimentações'!$G$5:$G$3004),""))</f>
        <v/>
      </c>
      <c r="N103" s="17">
        <f>IF(OR($H103="",$M103=""),"",$H103-$M103)</f>
        <v/>
      </c>
      <c r="O103" s="18">
        <f>IF(OR($N103="",$L103=""),"",IF(OR($N103&lt;=0,$L103=0),"",$L103/$N103))</f>
        <v/>
      </c>
      <c r="P103" s="19">
        <f>IF(OR($G103="",$L103=""),"",IF($L103=0,"",$G103/$L103))</f>
        <v/>
      </c>
      <c r="Q103" s="14">
        <f>IF(OR($M103="",Listas!$H$2=""),"",IF($M103&lt;=Listas!$H$2,"Sulco no limite: avaliar a retirada",""))</f>
        <v/>
      </c>
      <c r="R103" s="14" t="n"/>
    </row>
    <row r="104">
      <c r="A104" s="14" t="n"/>
      <c r="B104" s="14" t="n"/>
      <c r="C104" s="14" t="n"/>
      <c r="D104" s="14" t="n"/>
      <c r="E104" s="14" t="n"/>
      <c r="F104" s="15" t="n"/>
      <c r="G104" s="16" t="n"/>
      <c r="H104" s="17" t="n"/>
      <c r="I104" s="14" t="n"/>
      <c r="J104" s="14">
        <f>IF($A104="","",IFERROR(LOOKUP(2,1/('Movimentações'!$B$5:$B$3004=$A104),'Movimentações'!$E$5:$E$3004),""))</f>
        <v/>
      </c>
      <c r="K104" s="14">
        <f>IF($J104&lt;&gt;"Montagem","",LOOKUP(2,1/('Movimentações'!$B$5:$B$3004=$A104),'Movimentações'!$C$5:$C$3004)&amp;" "&amp;LOOKUP(2,1/('Movimentações'!$B$5:$B$3004=$A104),'Movimentações'!$D$5:$D$3004))</f>
        <v/>
      </c>
      <c r="L104" s="18">
        <f>IF($A104="","",SUMIF('Movimentações'!$B$5:$B$3004,$A104,'Movimentações'!$H$5:$H$3004))</f>
        <v/>
      </c>
      <c r="M104" s="17">
        <f>IF($A104="","",IFERROR(LOOKUP(2,1/(('Movimentações'!$B$5:$B$3004=$A104)*('Movimentações'!$G$5:$G$3004&lt;&gt;"")),'Movimentações'!$G$5:$G$3004),""))</f>
        <v/>
      </c>
      <c r="N104" s="17">
        <f>IF(OR($H104="",$M104=""),"",$H104-$M104)</f>
        <v/>
      </c>
      <c r="O104" s="18">
        <f>IF(OR($N104="",$L104=""),"",IF(OR($N104&lt;=0,$L104=0),"",$L104/$N104))</f>
        <v/>
      </c>
      <c r="P104" s="19">
        <f>IF(OR($G104="",$L104=""),"",IF($L104=0,"",$G104/$L104))</f>
        <v/>
      </c>
      <c r="Q104" s="14">
        <f>IF(OR($M104="",Listas!$H$2=""),"",IF($M104&lt;=Listas!$H$2,"Sulco no limite: avaliar a retirada",""))</f>
        <v/>
      </c>
      <c r="R104" s="14" t="n"/>
    </row>
    <row r="105">
      <c r="A105" s="14" t="n"/>
      <c r="B105" s="14" t="n"/>
      <c r="C105" s="14" t="n"/>
      <c r="D105" s="14" t="n"/>
      <c r="E105" s="14" t="n"/>
      <c r="F105" s="15" t="n"/>
      <c r="G105" s="16" t="n"/>
      <c r="H105" s="17" t="n"/>
      <c r="I105" s="14" t="n"/>
      <c r="J105" s="14">
        <f>IF($A105="","",IFERROR(LOOKUP(2,1/('Movimentações'!$B$5:$B$3004=$A105),'Movimentações'!$E$5:$E$3004),""))</f>
        <v/>
      </c>
      <c r="K105" s="14">
        <f>IF($J105&lt;&gt;"Montagem","",LOOKUP(2,1/('Movimentações'!$B$5:$B$3004=$A105),'Movimentações'!$C$5:$C$3004)&amp;" "&amp;LOOKUP(2,1/('Movimentações'!$B$5:$B$3004=$A105),'Movimentações'!$D$5:$D$3004))</f>
        <v/>
      </c>
      <c r="L105" s="18">
        <f>IF($A105="","",SUMIF('Movimentações'!$B$5:$B$3004,$A105,'Movimentações'!$H$5:$H$3004))</f>
        <v/>
      </c>
      <c r="M105" s="17">
        <f>IF($A105="","",IFERROR(LOOKUP(2,1/(('Movimentações'!$B$5:$B$3004=$A105)*('Movimentações'!$G$5:$G$3004&lt;&gt;"")),'Movimentações'!$G$5:$G$3004),""))</f>
        <v/>
      </c>
      <c r="N105" s="17">
        <f>IF(OR($H105="",$M105=""),"",$H105-$M105)</f>
        <v/>
      </c>
      <c r="O105" s="18">
        <f>IF(OR($N105="",$L105=""),"",IF(OR($N105&lt;=0,$L105=0),"",$L105/$N105))</f>
        <v/>
      </c>
      <c r="P105" s="19">
        <f>IF(OR($G105="",$L105=""),"",IF($L105=0,"",$G105/$L105))</f>
        <v/>
      </c>
      <c r="Q105" s="14">
        <f>IF(OR($M105="",Listas!$H$2=""),"",IF($M105&lt;=Listas!$H$2,"Sulco no limite: avaliar a retirada",""))</f>
        <v/>
      </c>
      <c r="R105" s="14" t="n"/>
    </row>
    <row r="106">
      <c r="A106" s="14" t="n"/>
      <c r="B106" s="14" t="n"/>
      <c r="C106" s="14" t="n"/>
      <c r="D106" s="14" t="n"/>
      <c r="E106" s="14" t="n"/>
      <c r="F106" s="15" t="n"/>
      <c r="G106" s="16" t="n"/>
      <c r="H106" s="17" t="n"/>
      <c r="I106" s="14" t="n"/>
      <c r="J106" s="14">
        <f>IF($A106="","",IFERROR(LOOKUP(2,1/('Movimentações'!$B$5:$B$3004=$A106),'Movimentações'!$E$5:$E$3004),""))</f>
        <v/>
      </c>
      <c r="K106" s="14">
        <f>IF($J106&lt;&gt;"Montagem","",LOOKUP(2,1/('Movimentações'!$B$5:$B$3004=$A106),'Movimentações'!$C$5:$C$3004)&amp;" "&amp;LOOKUP(2,1/('Movimentações'!$B$5:$B$3004=$A106),'Movimentações'!$D$5:$D$3004))</f>
        <v/>
      </c>
      <c r="L106" s="18">
        <f>IF($A106="","",SUMIF('Movimentações'!$B$5:$B$3004,$A106,'Movimentações'!$H$5:$H$3004))</f>
        <v/>
      </c>
      <c r="M106" s="17">
        <f>IF($A106="","",IFERROR(LOOKUP(2,1/(('Movimentações'!$B$5:$B$3004=$A106)*('Movimentações'!$G$5:$G$3004&lt;&gt;"")),'Movimentações'!$G$5:$G$3004),""))</f>
        <v/>
      </c>
      <c r="N106" s="17">
        <f>IF(OR($H106="",$M106=""),"",$H106-$M106)</f>
        <v/>
      </c>
      <c r="O106" s="18">
        <f>IF(OR($N106="",$L106=""),"",IF(OR($N106&lt;=0,$L106=0),"",$L106/$N106))</f>
        <v/>
      </c>
      <c r="P106" s="19">
        <f>IF(OR($G106="",$L106=""),"",IF($L106=0,"",$G106/$L106))</f>
        <v/>
      </c>
      <c r="Q106" s="14">
        <f>IF(OR($M106="",Listas!$H$2=""),"",IF($M106&lt;=Listas!$H$2,"Sulco no limite: avaliar a retirada",""))</f>
        <v/>
      </c>
      <c r="R106" s="14" t="n"/>
    </row>
    <row r="107">
      <c r="A107" s="14" t="n"/>
      <c r="B107" s="14" t="n"/>
      <c r="C107" s="14" t="n"/>
      <c r="D107" s="14" t="n"/>
      <c r="E107" s="14" t="n"/>
      <c r="F107" s="15" t="n"/>
      <c r="G107" s="16" t="n"/>
      <c r="H107" s="17" t="n"/>
      <c r="I107" s="14" t="n"/>
      <c r="J107" s="14">
        <f>IF($A107="","",IFERROR(LOOKUP(2,1/('Movimentações'!$B$5:$B$3004=$A107),'Movimentações'!$E$5:$E$3004),""))</f>
        <v/>
      </c>
      <c r="K107" s="14">
        <f>IF($J107&lt;&gt;"Montagem","",LOOKUP(2,1/('Movimentações'!$B$5:$B$3004=$A107),'Movimentações'!$C$5:$C$3004)&amp;" "&amp;LOOKUP(2,1/('Movimentações'!$B$5:$B$3004=$A107),'Movimentações'!$D$5:$D$3004))</f>
        <v/>
      </c>
      <c r="L107" s="18">
        <f>IF($A107="","",SUMIF('Movimentações'!$B$5:$B$3004,$A107,'Movimentações'!$H$5:$H$3004))</f>
        <v/>
      </c>
      <c r="M107" s="17">
        <f>IF($A107="","",IFERROR(LOOKUP(2,1/(('Movimentações'!$B$5:$B$3004=$A107)*('Movimentações'!$G$5:$G$3004&lt;&gt;"")),'Movimentações'!$G$5:$G$3004),""))</f>
        <v/>
      </c>
      <c r="N107" s="17">
        <f>IF(OR($H107="",$M107=""),"",$H107-$M107)</f>
        <v/>
      </c>
      <c r="O107" s="18">
        <f>IF(OR($N107="",$L107=""),"",IF(OR($N107&lt;=0,$L107=0),"",$L107/$N107))</f>
        <v/>
      </c>
      <c r="P107" s="19">
        <f>IF(OR($G107="",$L107=""),"",IF($L107=0,"",$G107/$L107))</f>
        <v/>
      </c>
      <c r="Q107" s="14">
        <f>IF(OR($M107="",Listas!$H$2=""),"",IF($M107&lt;=Listas!$H$2,"Sulco no limite: avaliar a retirada",""))</f>
        <v/>
      </c>
      <c r="R107" s="14" t="n"/>
    </row>
    <row r="108">
      <c r="A108" s="14" t="n"/>
      <c r="B108" s="14" t="n"/>
      <c r="C108" s="14" t="n"/>
      <c r="D108" s="14" t="n"/>
      <c r="E108" s="14" t="n"/>
      <c r="F108" s="15" t="n"/>
      <c r="G108" s="16" t="n"/>
      <c r="H108" s="17" t="n"/>
      <c r="I108" s="14" t="n"/>
      <c r="J108" s="14">
        <f>IF($A108="","",IFERROR(LOOKUP(2,1/('Movimentações'!$B$5:$B$3004=$A108),'Movimentações'!$E$5:$E$3004),""))</f>
        <v/>
      </c>
      <c r="K108" s="14">
        <f>IF($J108&lt;&gt;"Montagem","",LOOKUP(2,1/('Movimentações'!$B$5:$B$3004=$A108),'Movimentações'!$C$5:$C$3004)&amp;" "&amp;LOOKUP(2,1/('Movimentações'!$B$5:$B$3004=$A108),'Movimentações'!$D$5:$D$3004))</f>
        <v/>
      </c>
      <c r="L108" s="18">
        <f>IF($A108="","",SUMIF('Movimentações'!$B$5:$B$3004,$A108,'Movimentações'!$H$5:$H$3004))</f>
        <v/>
      </c>
      <c r="M108" s="17">
        <f>IF($A108="","",IFERROR(LOOKUP(2,1/(('Movimentações'!$B$5:$B$3004=$A108)*('Movimentações'!$G$5:$G$3004&lt;&gt;"")),'Movimentações'!$G$5:$G$3004),""))</f>
        <v/>
      </c>
      <c r="N108" s="17">
        <f>IF(OR($H108="",$M108=""),"",$H108-$M108)</f>
        <v/>
      </c>
      <c r="O108" s="18">
        <f>IF(OR($N108="",$L108=""),"",IF(OR($N108&lt;=0,$L108=0),"",$L108/$N108))</f>
        <v/>
      </c>
      <c r="P108" s="19">
        <f>IF(OR($G108="",$L108=""),"",IF($L108=0,"",$G108/$L108))</f>
        <v/>
      </c>
      <c r="Q108" s="14">
        <f>IF(OR($M108="",Listas!$H$2=""),"",IF($M108&lt;=Listas!$H$2,"Sulco no limite: avaliar a retirada",""))</f>
        <v/>
      </c>
      <c r="R108" s="14" t="n"/>
    </row>
    <row r="109">
      <c r="A109" s="14" t="n"/>
      <c r="B109" s="14" t="n"/>
      <c r="C109" s="14" t="n"/>
      <c r="D109" s="14" t="n"/>
      <c r="E109" s="14" t="n"/>
      <c r="F109" s="15" t="n"/>
      <c r="G109" s="16" t="n"/>
      <c r="H109" s="17" t="n"/>
      <c r="I109" s="14" t="n"/>
      <c r="J109" s="14">
        <f>IF($A109="","",IFERROR(LOOKUP(2,1/('Movimentações'!$B$5:$B$3004=$A109),'Movimentações'!$E$5:$E$3004),""))</f>
        <v/>
      </c>
      <c r="K109" s="14">
        <f>IF($J109&lt;&gt;"Montagem","",LOOKUP(2,1/('Movimentações'!$B$5:$B$3004=$A109),'Movimentações'!$C$5:$C$3004)&amp;" "&amp;LOOKUP(2,1/('Movimentações'!$B$5:$B$3004=$A109),'Movimentações'!$D$5:$D$3004))</f>
        <v/>
      </c>
      <c r="L109" s="18">
        <f>IF($A109="","",SUMIF('Movimentações'!$B$5:$B$3004,$A109,'Movimentações'!$H$5:$H$3004))</f>
        <v/>
      </c>
      <c r="M109" s="17">
        <f>IF($A109="","",IFERROR(LOOKUP(2,1/(('Movimentações'!$B$5:$B$3004=$A109)*('Movimentações'!$G$5:$G$3004&lt;&gt;"")),'Movimentações'!$G$5:$G$3004),""))</f>
        <v/>
      </c>
      <c r="N109" s="17">
        <f>IF(OR($H109="",$M109=""),"",$H109-$M109)</f>
        <v/>
      </c>
      <c r="O109" s="18">
        <f>IF(OR($N109="",$L109=""),"",IF(OR($N109&lt;=0,$L109=0),"",$L109/$N109))</f>
        <v/>
      </c>
      <c r="P109" s="19">
        <f>IF(OR($G109="",$L109=""),"",IF($L109=0,"",$G109/$L109))</f>
        <v/>
      </c>
      <c r="Q109" s="14">
        <f>IF(OR($M109="",Listas!$H$2=""),"",IF($M109&lt;=Listas!$H$2,"Sulco no limite: avaliar a retirada",""))</f>
        <v/>
      </c>
      <c r="R109" s="14" t="n"/>
    </row>
    <row r="110">
      <c r="A110" s="14" t="n"/>
      <c r="B110" s="14" t="n"/>
      <c r="C110" s="14" t="n"/>
      <c r="D110" s="14" t="n"/>
      <c r="E110" s="14" t="n"/>
      <c r="F110" s="15" t="n"/>
      <c r="G110" s="16" t="n"/>
      <c r="H110" s="17" t="n"/>
      <c r="I110" s="14" t="n"/>
      <c r="J110" s="14">
        <f>IF($A110="","",IFERROR(LOOKUP(2,1/('Movimentações'!$B$5:$B$3004=$A110),'Movimentações'!$E$5:$E$3004),""))</f>
        <v/>
      </c>
      <c r="K110" s="14">
        <f>IF($J110&lt;&gt;"Montagem","",LOOKUP(2,1/('Movimentações'!$B$5:$B$3004=$A110),'Movimentações'!$C$5:$C$3004)&amp;" "&amp;LOOKUP(2,1/('Movimentações'!$B$5:$B$3004=$A110),'Movimentações'!$D$5:$D$3004))</f>
        <v/>
      </c>
      <c r="L110" s="18">
        <f>IF($A110="","",SUMIF('Movimentações'!$B$5:$B$3004,$A110,'Movimentações'!$H$5:$H$3004))</f>
        <v/>
      </c>
      <c r="M110" s="17">
        <f>IF($A110="","",IFERROR(LOOKUP(2,1/(('Movimentações'!$B$5:$B$3004=$A110)*('Movimentações'!$G$5:$G$3004&lt;&gt;"")),'Movimentações'!$G$5:$G$3004),""))</f>
        <v/>
      </c>
      <c r="N110" s="17">
        <f>IF(OR($H110="",$M110=""),"",$H110-$M110)</f>
        <v/>
      </c>
      <c r="O110" s="18">
        <f>IF(OR($N110="",$L110=""),"",IF(OR($N110&lt;=0,$L110=0),"",$L110/$N110))</f>
        <v/>
      </c>
      <c r="P110" s="19">
        <f>IF(OR($G110="",$L110=""),"",IF($L110=0,"",$G110/$L110))</f>
        <v/>
      </c>
      <c r="Q110" s="14">
        <f>IF(OR($M110="",Listas!$H$2=""),"",IF($M110&lt;=Listas!$H$2,"Sulco no limite: avaliar a retirada",""))</f>
        <v/>
      </c>
      <c r="R110" s="14" t="n"/>
    </row>
    <row r="111">
      <c r="A111" s="14" t="n"/>
      <c r="B111" s="14" t="n"/>
      <c r="C111" s="14" t="n"/>
      <c r="D111" s="14" t="n"/>
      <c r="E111" s="14" t="n"/>
      <c r="F111" s="15" t="n"/>
      <c r="G111" s="16" t="n"/>
      <c r="H111" s="17" t="n"/>
      <c r="I111" s="14" t="n"/>
      <c r="J111" s="14">
        <f>IF($A111="","",IFERROR(LOOKUP(2,1/('Movimentações'!$B$5:$B$3004=$A111),'Movimentações'!$E$5:$E$3004),""))</f>
        <v/>
      </c>
      <c r="K111" s="14">
        <f>IF($J111&lt;&gt;"Montagem","",LOOKUP(2,1/('Movimentações'!$B$5:$B$3004=$A111),'Movimentações'!$C$5:$C$3004)&amp;" "&amp;LOOKUP(2,1/('Movimentações'!$B$5:$B$3004=$A111),'Movimentações'!$D$5:$D$3004))</f>
        <v/>
      </c>
      <c r="L111" s="18">
        <f>IF($A111="","",SUMIF('Movimentações'!$B$5:$B$3004,$A111,'Movimentações'!$H$5:$H$3004))</f>
        <v/>
      </c>
      <c r="M111" s="17">
        <f>IF($A111="","",IFERROR(LOOKUP(2,1/(('Movimentações'!$B$5:$B$3004=$A111)*('Movimentações'!$G$5:$G$3004&lt;&gt;"")),'Movimentações'!$G$5:$G$3004),""))</f>
        <v/>
      </c>
      <c r="N111" s="17">
        <f>IF(OR($H111="",$M111=""),"",$H111-$M111)</f>
        <v/>
      </c>
      <c r="O111" s="18">
        <f>IF(OR($N111="",$L111=""),"",IF(OR($N111&lt;=0,$L111=0),"",$L111/$N111))</f>
        <v/>
      </c>
      <c r="P111" s="19">
        <f>IF(OR($G111="",$L111=""),"",IF($L111=0,"",$G111/$L111))</f>
        <v/>
      </c>
      <c r="Q111" s="14">
        <f>IF(OR($M111="",Listas!$H$2=""),"",IF($M111&lt;=Listas!$H$2,"Sulco no limite: avaliar a retirada",""))</f>
        <v/>
      </c>
      <c r="R111" s="14" t="n"/>
    </row>
    <row r="112">
      <c r="A112" s="14" t="n"/>
      <c r="B112" s="14" t="n"/>
      <c r="C112" s="14" t="n"/>
      <c r="D112" s="14" t="n"/>
      <c r="E112" s="14" t="n"/>
      <c r="F112" s="15" t="n"/>
      <c r="G112" s="16" t="n"/>
      <c r="H112" s="17" t="n"/>
      <c r="I112" s="14" t="n"/>
      <c r="J112" s="14">
        <f>IF($A112="","",IFERROR(LOOKUP(2,1/('Movimentações'!$B$5:$B$3004=$A112),'Movimentações'!$E$5:$E$3004),""))</f>
        <v/>
      </c>
      <c r="K112" s="14">
        <f>IF($J112&lt;&gt;"Montagem","",LOOKUP(2,1/('Movimentações'!$B$5:$B$3004=$A112),'Movimentações'!$C$5:$C$3004)&amp;" "&amp;LOOKUP(2,1/('Movimentações'!$B$5:$B$3004=$A112),'Movimentações'!$D$5:$D$3004))</f>
        <v/>
      </c>
      <c r="L112" s="18">
        <f>IF($A112="","",SUMIF('Movimentações'!$B$5:$B$3004,$A112,'Movimentações'!$H$5:$H$3004))</f>
        <v/>
      </c>
      <c r="M112" s="17">
        <f>IF($A112="","",IFERROR(LOOKUP(2,1/(('Movimentações'!$B$5:$B$3004=$A112)*('Movimentações'!$G$5:$G$3004&lt;&gt;"")),'Movimentações'!$G$5:$G$3004),""))</f>
        <v/>
      </c>
      <c r="N112" s="17">
        <f>IF(OR($H112="",$M112=""),"",$H112-$M112)</f>
        <v/>
      </c>
      <c r="O112" s="18">
        <f>IF(OR($N112="",$L112=""),"",IF(OR($N112&lt;=0,$L112=0),"",$L112/$N112))</f>
        <v/>
      </c>
      <c r="P112" s="19">
        <f>IF(OR($G112="",$L112=""),"",IF($L112=0,"",$G112/$L112))</f>
        <v/>
      </c>
      <c r="Q112" s="14">
        <f>IF(OR($M112="",Listas!$H$2=""),"",IF($M112&lt;=Listas!$H$2,"Sulco no limite: avaliar a retirada",""))</f>
        <v/>
      </c>
      <c r="R112" s="14" t="n"/>
    </row>
    <row r="113">
      <c r="A113" s="14" t="n"/>
      <c r="B113" s="14" t="n"/>
      <c r="C113" s="14" t="n"/>
      <c r="D113" s="14" t="n"/>
      <c r="E113" s="14" t="n"/>
      <c r="F113" s="15" t="n"/>
      <c r="G113" s="16" t="n"/>
      <c r="H113" s="17" t="n"/>
      <c r="I113" s="14" t="n"/>
      <c r="J113" s="14">
        <f>IF($A113="","",IFERROR(LOOKUP(2,1/('Movimentações'!$B$5:$B$3004=$A113),'Movimentações'!$E$5:$E$3004),""))</f>
        <v/>
      </c>
      <c r="K113" s="14">
        <f>IF($J113&lt;&gt;"Montagem","",LOOKUP(2,1/('Movimentações'!$B$5:$B$3004=$A113),'Movimentações'!$C$5:$C$3004)&amp;" "&amp;LOOKUP(2,1/('Movimentações'!$B$5:$B$3004=$A113),'Movimentações'!$D$5:$D$3004))</f>
        <v/>
      </c>
      <c r="L113" s="18">
        <f>IF($A113="","",SUMIF('Movimentações'!$B$5:$B$3004,$A113,'Movimentações'!$H$5:$H$3004))</f>
        <v/>
      </c>
      <c r="M113" s="17">
        <f>IF($A113="","",IFERROR(LOOKUP(2,1/(('Movimentações'!$B$5:$B$3004=$A113)*('Movimentações'!$G$5:$G$3004&lt;&gt;"")),'Movimentações'!$G$5:$G$3004),""))</f>
        <v/>
      </c>
      <c r="N113" s="17">
        <f>IF(OR($H113="",$M113=""),"",$H113-$M113)</f>
        <v/>
      </c>
      <c r="O113" s="18">
        <f>IF(OR($N113="",$L113=""),"",IF(OR($N113&lt;=0,$L113=0),"",$L113/$N113))</f>
        <v/>
      </c>
      <c r="P113" s="19">
        <f>IF(OR($G113="",$L113=""),"",IF($L113=0,"",$G113/$L113))</f>
        <v/>
      </c>
      <c r="Q113" s="14">
        <f>IF(OR($M113="",Listas!$H$2=""),"",IF($M113&lt;=Listas!$H$2,"Sulco no limite: avaliar a retirada",""))</f>
        <v/>
      </c>
      <c r="R113" s="14" t="n"/>
    </row>
    <row r="114">
      <c r="A114" s="14" t="n"/>
      <c r="B114" s="14" t="n"/>
      <c r="C114" s="14" t="n"/>
      <c r="D114" s="14" t="n"/>
      <c r="E114" s="14" t="n"/>
      <c r="F114" s="15" t="n"/>
      <c r="G114" s="16" t="n"/>
      <c r="H114" s="17" t="n"/>
      <c r="I114" s="14" t="n"/>
      <c r="J114" s="14">
        <f>IF($A114="","",IFERROR(LOOKUP(2,1/('Movimentações'!$B$5:$B$3004=$A114),'Movimentações'!$E$5:$E$3004),""))</f>
        <v/>
      </c>
      <c r="K114" s="14">
        <f>IF($J114&lt;&gt;"Montagem","",LOOKUP(2,1/('Movimentações'!$B$5:$B$3004=$A114),'Movimentações'!$C$5:$C$3004)&amp;" "&amp;LOOKUP(2,1/('Movimentações'!$B$5:$B$3004=$A114),'Movimentações'!$D$5:$D$3004))</f>
        <v/>
      </c>
      <c r="L114" s="18">
        <f>IF($A114="","",SUMIF('Movimentações'!$B$5:$B$3004,$A114,'Movimentações'!$H$5:$H$3004))</f>
        <v/>
      </c>
      <c r="M114" s="17">
        <f>IF($A114="","",IFERROR(LOOKUP(2,1/(('Movimentações'!$B$5:$B$3004=$A114)*('Movimentações'!$G$5:$G$3004&lt;&gt;"")),'Movimentações'!$G$5:$G$3004),""))</f>
        <v/>
      </c>
      <c r="N114" s="17">
        <f>IF(OR($H114="",$M114=""),"",$H114-$M114)</f>
        <v/>
      </c>
      <c r="O114" s="18">
        <f>IF(OR($N114="",$L114=""),"",IF(OR($N114&lt;=0,$L114=0),"",$L114/$N114))</f>
        <v/>
      </c>
      <c r="P114" s="19">
        <f>IF(OR($G114="",$L114=""),"",IF($L114=0,"",$G114/$L114))</f>
        <v/>
      </c>
      <c r="Q114" s="14">
        <f>IF(OR($M114="",Listas!$H$2=""),"",IF($M114&lt;=Listas!$H$2,"Sulco no limite: avaliar a retirada",""))</f>
        <v/>
      </c>
      <c r="R114" s="14" t="n"/>
    </row>
    <row r="115">
      <c r="A115" s="14" t="n"/>
      <c r="B115" s="14" t="n"/>
      <c r="C115" s="14" t="n"/>
      <c r="D115" s="14" t="n"/>
      <c r="E115" s="14" t="n"/>
      <c r="F115" s="15" t="n"/>
      <c r="G115" s="16" t="n"/>
      <c r="H115" s="17" t="n"/>
      <c r="I115" s="14" t="n"/>
      <c r="J115" s="14">
        <f>IF($A115="","",IFERROR(LOOKUP(2,1/('Movimentações'!$B$5:$B$3004=$A115),'Movimentações'!$E$5:$E$3004),""))</f>
        <v/>
      </c>
      <c r="K115" s="14">
        <f>IF($J115&lt;&gt;"Montagem","",LOOKUP(2,1/('Movimentações'!$B$5:$B$3004=$A115),'Movimentações'!$C$5:$C$3004)&amp;" "&amp;LOOKUP(2,1/('Movimentações'!$B$5:$B$3004=$A115),'Movimentações'!$D$5:$D$3004))</f>
        <v/>
      </c>
      <c r="L115" s="18">
        <f>IF($A115="","",SUMIF('Movimentações'!$B$5:$B$3004,$A115,'Movimentações'!$H$5:$H$3004))</f>
        <v/>
      </c>
      <c r="M115" s="17">
        <f>IF($A115="","",IFERROR(LOOKUP(2,1/(('Movimentações'!$B$5:$B$3004=$A115)*('Movimentações'!$G$5:$G$3004&lt;&gt;"")),'Movimentações'!$G$5:$G$3004),""))</f>
        <v/>
      </c>
      <c r="N115" s="17">
        <f>IF(OR($H115="",$M115=""),"",$H115-$M115)</f>
        <v/>
      </c>
      <c r="O115" s="18">
        <f>IF(OR($N115="",$L115=""),"",IF(OR($N115&lt;=0,$L115=0),"",$L115/$N115))</f>
        <v/>
      </c>
      <c r="P115" s="19">
        <f>IF(OR($G115="",$L115=""),"",IF($L115=0,"",$G115/$L115))</f>
        <v/>
      </c>
      <c r="Q115" s="14">
        <f>IF(OR($M115="",Listas!$H$2=""),"",IF($M115&lt;=Listas!$H$2,"Sulco no limite: avaliar a retirada",""))</f>
        <v/>
      </c>
      <c r="R115" s="14" t="n"/>
    </row>
    <row r="116">
      <c r="A116" s="14" t="n"/>
      <c r="B116" s="14" t="n"/>
      <c r="C116" s="14" t="n"/>
      <c r="D116" s="14" t="n"/>
      <c r="E116" s="14" t="n"/>
      <c r="F116" s="15" t="n"/>
      <c r="G116" s="16" t="n"/>
      <c r="H116" s="17" t="n"/>
      <c r="I116" s="14" t="n"/>
      <c r="J116" s="14">
        <f>IF($A116="","",IFERROR(LOOKUP(2,1/('Movimentações'!$B$5:$B$3004=$A116),'Movimentações'!$E$5:$E$3004),""))</f>
        <v/>
      </c>
      <c r="K116" s="14">
        <f>IF($J116&lt;&gt;"Montagem","",LOOKUP(2,1/('Movimentações'!$B$5:$B$3004=$A116),'Movimentações'!$C$5:$C$3004)&amp;" "&amp;LOOKUP(2,1/('Movimentações'!$B$5:$B$3004=$A116),'Movimentações'!$D$5:$D$3004))</f>
        <v/>
      </c>
      <c r="L116" s="18">
        <f>IF($A116="","",SUMIF('Movimentações'!$B$5:$B$3004,$A116,'Movimentações'!$H$5:$H$3004))</f>
        <v/>
      </c>
      <c r="M116" s="17">
        <f>IF($A116="","",IFERROR(LOOKUP(2,1/(('Movimentações'!$B$5:$B$3004=$A116)*('Movimentações'!$G$5:$G$3004&lt;&gt;"")),'Movimentações'!$G$5:$G$3004),""))</f>
        <v/>
      </c>
      <c r="N116" s="17">
        <f>IF(OR($H116="",$M116=""),"",$H116-$M116)</f>
        <v/>
      </c>
      <c r="O116" s="18">
        <f>IF(OR($N116="",$L116=""),"",IF(OR($N116&lt;=0,$L116=0),"",$L116/$N116))</f>
        <v/>
      </c>
      <c r="P116" s="19">
        <f>IF(OR($G116="",$L116=""),"",IF($L116=0,"",$G116/$L116))</f>
        <v/>
      </c>
      <c r="Q116" s="14">
        <f>IF(OR($M116="",Listas!$H$2=""),"",IF($M116&lt;=Listas!$H$2,"Sulco no limite: avaliar a retirada",""))</f>
        <v/>
      </c>
      <c r="R116" s="14" t="n"/>
    </row>
    <row r="117">
      <c r="A117" s="14" t="n"/>
      <c r="B117" s="14" t="n"/>
      <c r="C117" s="14" t="n"/>
      <c r="D117" s="14" t="n"/>
      <c r="E117" s="14" t="n"/>
      <c r="F117" s="15" t="n"/>
      <c r="G117" s="16" t="n"/>
      <c r="H117" s="17" t="n"/>
      <c r="I117" s="14" t="n"/>
      <c r="J117" s="14">
        <f>IF($A117="","",IFERROR(LOOKUP(2,1/('Movimentações'!$B$5:$B$3004=$A117),'Movimentações'!$E$5:$E$3004),""))</f>
        <v/>
      </c>
      <c r="K117" s="14">
        <f>IF($J117&lt;&gt;"Montagem","",LOOKUP(2,1/('Movimentações'!$B$5:$B$3004=$A117),'Movimentações'!$C$5:$C$3004)&amp;" "&amp;LOOKUP(2,1/('Movimentações'!$B$5:$B$3004=$A117),'Movimentações'!$D$5:$D$3004))</f>
        <v/>
      </c>
      <c r="L117" s="18">
        <f>IF($A117="","",SUMIF('Movimentações'!$B$5:$B$3004,$A117,'Movimentações'!$H$5:$H$3004))</f>
        <v/>
      </c>
      <c r="M117" s="17">
        <f>IF($A117="","",IFERROR(LOOKUP(2,1/(('Movimentações'!$B$5:$B$3004=$A117)*('Movimentações'!$G$5:$G$3004&lt;&gt;"")),'Movimentações'!$G$5:$G$3004),""))</f>
        <v/>
      </c>
      <c r="N117" s="17">
        <f>IF(OR($H117="",$M117=""),"",$H117-$M117)</f>
        <v/>
      </c>
      <c r="O117" s="18">
        <f>IF(OR($N117="",$L117=""),"",IF(OR($N117&lt;=0,$L117=0),"",$L117/$N117))</f>
        <v/>
      </c>
      <c r="P117" s="19">
        <f>IF(OR($G117="",$L117=""),"",IF($L117=0,"",$G117/$L117))</f>
        <v/>
      </c>
      <c r="Q117" s="14">
        <f>IF(OR($M117="",Listas!$H$2=""),"",IF($M117&lt;=Listas!$H$2,"Sulco no limite: avaliar a retirada",""))</f>
        <v/>
      </c>
      <c r="R117" s="14" t="n"/>
    </row>
    <row r="118">
      <c r="A118" s="14" t="n"/>
      <c r="B118" s="14" t="n"/>
      <c r="C118" s="14" t="n"/>
      <c r="D118" s="14" t="n"/>
      <c r="E118" s="14" t="n"/>
      <c r="F118" s="15" t="n"/>
      <c r="G118" s="16" t="n"/>
      <c r="H118" s="17" t="n"/>
      <c r="I118" s="14" t="n"/>
      <c r="J118" s="14">
        <f>IF($A118="","",IFERROR(LOOKUP(2,1/('Movimentações'!$B$5:$B$3004=$A118),'Movimentações'!$E$5:$E$3004),""))</f>
        <v/>
      </c>
      <c r="K118" s="14">
        <f>IF($J118&lt;&gt;"Montagem","",LOOKUP(2,1/('Movimentações'!$B$5:$B$3004=$A118),'Movimentações'!$C$5:$C$3004)&amp;" "&amp;LOOKUP(2,1/('Movimentações'!$B$5:$B$3004=$A118),'Movimentações'!$D$5:$D$3004))</f>
        <v/>
      </c>
      <c r="L118" s="18">
        <f>IF($A118="","",SUMIF('Movimentações'!$B$5:$B$3004,$A118,'Movimentações'!$H$5:$H$3004))</f>
        <v/>
      </c>
      <c r="M118" s="17">
        <f>IF($A118="","",IFERROR(LOOKUP(2,1/(('Movimentações'!$B$5:$B$3004=$A118)*('Movimentações'!$G$5:$G$3004&lt;&gt;"")),'Movimentações'!$G$5:$G$3004),""))</f>
        <v/>
      </c>
      <c r="N118" s="17">
        <f>IF(OR($H118="",$M118=""),"",$H118-$M118)</f>
        <v/>
      </c>
      <c r="O118" s="18">
        <f>IF(OR($N118="",$L118=""),"",IF(OR($N118&lt;=0,$L118=0),"",$L118/$N118))</f>
        <v/>
      </c>
      <c r="P118" s="19">
        <f>IF(OR($G118="",$L118=""),"",IF($L118=0,"",$G118/$L118))</f>
        <v/>
      </c>
      <c r="Q118" s="14">
        <f>IF(OR($M118="",Listas!$H$2=""),"",IF($M118&lt;=Listas!$H$2,"Sulco no limite: avaliar a retirada",""))</f>
        <v/>
      </c>
      <c r="R118" s="14" t="n"/>
    </row>
    <row r="119">
      <c r="A119" s="14" t="n"/>
      <c r="B119" s="14" t="n"/>
      <c r="C119" s="14" t="n"/>
      <c r="D119" s="14" t="n"/>
      <c r="E119" s="14" t="n"/>
      <c r="F119" s="15" t="n"/>
      <c r="G119" s="16" t="n"/>
      <c r="H119" s="17" t="n"/>
      <c r="I119" s="14" t="n"/>
      <c r="J119" s="14">
        <f>IF($A119="","",IFERROR(LOOKUP(2,1/('Movimentações'!$B$5:$B$3004=$A119),'Movimentações'!$E$5:$E$3004),""))</f>
        <v/>
      </c>
      <c r="K119" s="14">
        <f>IF($J119&lt;&gt;"Montagem","",LOOKUP(2,1/('Movimentações'!$B$5:$B$3004=$A119),'Movimentações'!$C$5:$C$3004)&amp;" "&amp;LOOKUP(2,1/('Movimentações'!$B$5:$B$3004=$A119),'Movimentações'!$D$5:$D$3004))</f>
        <v/>
      </c>
      <c r="L119" s="18">
        <f>IF($A119="","",SUMIF('Movimentações'!$B$5:$B$3004,$A119,'Movimentações'!$H$5:$H$3004))</f>
        <v/>
      </c>
      <c r="M119" s="17">
        <f>IF($A119="","",IFERROR(LOOKUP(2,1/(('Movimentações'!$B$5:$B$3004=$A119)*('Movimentações'!$G$5:$G$3004&lt;&gt;"")),'Movimentações'!$G$5:$G$3004),""))</f>
        <v/>
      </c>
      <c r="N119" s="17">
        <f>IF(OR($H119="",$M119=""),"",$H119-$M119)</f>
        <v/>
      </c>
      <c r="O119" s="18">
        <f>IF(OR($N119="",$L119=""),"",IF(OR($N119&lt;=0,$L119=0),"",$L119/$N119))</f>
        <v/>
      </c>
      <c r="P119" s="19">
        <f>IF(OR($G119="",$L119=""),"",IF($L119=0,"",$G119/$L119))</f>
        <v/>
      </c>
      <c r="Q119" s="14">
        <f>IF(OR($M119="",Listas!$H$2=""),"",IF($M119&lt;=Listas!$H$2,"Sulco no limite: avaliar a retirada",""))</f>
        <v/>
      </c>
      <c r="R119" s="14" t="n"/>
    </row>
    <row r="120">
      <c r="A120" s="14" t="n"/>
      <c r="B120" s="14" t="n"/>
      <c r="C120" s="14" t="n"/>
      <c r="D120" s="14" t="n"/>
      <c r="E120" s="14" t="n"/>
      <c r="F120" s="15" t="n"/>
      <c r="G120" s="16" t="n"/>
      <c r="H120" s="17" t="n"/>
      <c r="I120" s="14" t="n"/>
      <c r="J120" s="14">
        <f>IF($A120="","",IFERROR(LOOKUP(2,1/('Movimentações'!$B$5:$B$3004=$A120),'Movimentações'!$E$5:$E$3004),""))</f>
        <v/>
      </c>
      <c r="K120" s="14">
        <f>IF($J120&lt;&gt;"Montagem","",LOOKUP(2,1/('Movimentações'!$B$5:$B$3004=$A120),'Movimentações'!$C$5:$C$3004)&amp;" "&amp;LOOKUP(2,1/('Movimentações'!$B$5:$B$3004=$A120),'Movimentações'!$D$5:$D$3004))</f>
        <v/>
      </c>
      <c r="L120" s="18">
        <f>IF($A120="","",SUMIF('Movimentações'!$B$5:$B$3004,$A120,'Movimentações'!$H$5:$H$3004))</f>
        <v/>
      </c>
      <c r="M120" s="17">
        <f>IF($A120="","",IFERROR(LOOKUP(2,1/(('Movimentações'!$B$5:$B$3004=$A120)*('Movimentações'!$G$5:$G$3004&lt;&gt;"")),'Movimentações'!$G$5:$G$3004),""))</f>
        <v/>
      </c>
      <c r="N120" s="17">
        <f>IF(OR($H120="",$M120=""),"",$H120-$M120)</f>
        <v/>
      </c>
      <c r="O120" s="18">
        <f>IF(OR($N120="",$L120=""),"",IF(OR($N120&lt;=0,$L120=0),"",$L120/$N120))</f>
        <v/>
      </c>
      <c r="P120" s="19">
        <f>IF(OR($G120="",$L120=""),"",IF($L120=0,"",$G120/$L120))</f>
        <v/>
      </c>
      <c r="Q120" s="14">
        <f>IF(OR($M120="",Listas!$H$2=""),"",IF($M120&lt;=Listas!$H$2,"Sulco no limite: avaliar a retirada",""))</f>
        <v/>
      </c>
      <c r="R120" s="14" t="n"/>
    </row>
    <row r="121">
      <c r="A121" s="14" t="n"/>
      <c r="B121" s="14" t="n"/>
      <c r="C121" s="14" t="n"/>
      <c r="D121" s="14" t="n"/>
      <c r="E121" s="14" t="n"/>
      <c r="F121" s="15" t="n"/>
      <c r="G121" s="16" t="n"/>
      <c r="H121" s="17" t="n"/>
      <c r="I121" s="14" t="n"/>
      <c r="J121" s="14">
        <f>IF($A121="","",IFERROR(LOOKUP(2,1/('Movimentações'!$B$5:$B$3004=$A121),'Movimentações'!$E$5:$E$3004),""))</f>
        <v/>
      </c>
      <c r="K121" s="14">
        <f>IF($J121&lt;&gt;"Montagem","",LOOKUP(2,1/('Movimentações'!$B$5:$B$3004=$A121),'Movimentações'!$C$5:$C$3004)&amp;" "&amp;LOOKUP(2,1/('Movimentações'!$B$5:$B$3004=$A121),'Movimentações'!$D$5:$D$3004))</f>
        <v/>
      </c>
      <c r="L121" s="18">
        <f>IF($A121="","",SUMIF('Movimentações'!$B$5:$B$3004,$A121,'Movimentações'!$H$5:$H$3004))</f>
        <v/>
      </c>
      <c r="M121" s="17">
        <f>IF($A121="","",IFERROR(LOOKUP(2,1/(('Movimentações'!$B$5:$B$3004=$A121)*('Movimentações'!$G$5:$G$3004&lt;&gt;"")),'Movimentações'!$G$5:$G$3004),""))</f>
        <v/>
      </c>
      <c r="N121" s="17">
        <f>IF(OR($H121="",$M121=""),"",$H121-$M121)</f>
        <v/>
      </c>
      <c r="O121" s="18">
        <f>IF(OR($N121="",$L121=""),"",IF(OR($N121&lt;=0,$L121=0),"",$L121/$N121))</f>
        <v/>
      </c>
      <c r="P121" s="19">
        <f>IF(OR($G121="",$L121=""),"",IF($L121=0,"",$G121/$L121))</f>
        <v/>
      </c>
      <c r="Q121" s="14">
        <f>IF(OR($M121="",Listas!$H$2=""),"",IF($M121&lt;=Listas!$H$2,"Sulco no limite: avaliar a retirada",""))</f>
        <v/>
      </c>
      <c r="R121" s="14" t="n"/>
    </row>
    <row r="122">
      <c r="A122" s="14" t="n"/>
      <c r="B122" s="14" t="n"/>
      <c r="C122" s="14" t="n"/>
      <c r="D122" s="14" t="n"/>
      <c r="E122" s="14" t="n"/>
      <c r="F122" s="15" t="n"/>
      <c r="G122" s="16" t="n"/>
      <c r="H122" s="17" t="n"/>
      <c r="I122" s="14" t="n"/>
      <c r="J122" s="14">
        <f>IF($A122="","",IFERROR(LOOKUP(2,1/('Movimentações'!$B$5:$B$3004=$A122),'Movimentações'!$E$5:$E$3004),""))</f>
        <v/>
      </c>
      <c r="K122" s="14">
        <f>IF($J122&lt;&gt;"Montagem","",LOOKUP(2,1/('Movimentações'!$B$5:$B$3004=$A122),'Movimentações'!$C$5:$C$3004)&amp;" "&amp;LOOKUP(2,1/('Movimentações'!$B$5:$B$3004=$A122),'Movimentações'!$D$5:$D$3004))</f>
        <v/>
      </c>
      <c r="L122" s="18">
        <f>IF($A122="","",SUMIF('Movimentações'!$B$5:$B$3004,$A122,'Movimentações'!$H$5:$H$3004))</f>
        <v/>
      </c>
      <c r="M122" s="17">
        <f>IF($A122="","",IFERROR(LOOKUP(2,1/(('Movimentações'!$B$5:$B$3004=$A122)*('Movimentações'!$G$5:$G$3004&lt;&gt;"")),'Movimentações'!$G$5:$G$3004),""))</f>
        <v/>
      </c>
      <c r="N122" s="17">
        <f>IF(OR($H122="",$M122=""),"",$H122-$M122)</f>
        <v/>
      </c>
      <c r="O122" s="18">
        <f>IF(OR($N122="",$L122=""),"",IF(OR($N122&lt;=0,$L122=0),"",$L122/$N122))</f>
        <v/>
      </c>
      <c r="P122" s="19">
        <f>IF(OR($G122="",$L122=""),"",IF($L122=0,"",$G122/$L122))</f>
        <v/>
      </c>
      <c r="Q122" s="14">
        <f>IF(OR($M122="",Listas!$H$2=""),"",IF($M122&lt;=Listas!$H$2,"Sulco no limite: avaliar a retirada",""))</f>
        <v/>
      </c>
      <c r="R122" s="14" t="n"/>
    </row>
    <row r="123">
      <c r="A123" s="14" t="n"/>
      <c r="B123" s="14" t="n"/>
      <c r="C123" s="14" t="n"/>
      <c r="D123" s="14" t="n"/>
      <c r="E123" s="14" t="n"/>
      <c r="F123" s="15" t="n"/>
      <c r="G123" s="16" t="n"/>
      <c r="H123" s="17" t="n"/>
      <c r="I123" s="14" t="n"/>
      <c r="J123" s="14">
        <f>IF($A123="","",IFERROR(LOOKUP(2,1/('Movimentações'!$B$5:$B$3004=$A123),'Movimentações'!$E$5:$E$3004),""))</f>
        <v/>
      </c>
      <c r="K123" s="14">
        <f>IF($J123&lt;&gt;"Montagem","",LOOKUP(2,1/('Movimentações'!$B$5:$B$3004=$A123),'Movimentações'!$C$5:$C$3004)&amp;" "&amp;LOOKUP(2,1/('Movimentações'!$B$5:$B$3004=$A123),'Movimentações'!$D$5:$D$3004))</f>
        <v/>
      </c>
      <c r="L123" s="18">
        <f>IF($A123="","",SUMIF('Movimentações'!$B$5:$B$3004,$A123,'Movimentações'!$H$5:$H$3004))</f>
        <v/>
      </c>
      <c r="M123" s="17">
        <f>IF($A123="","",IFERROR(LOOKUP(2,1/(('Movimentações'!$B$5:$B$3004=$A123)*('Movimentações'!$G$5:$G$3004&lt;&gt;"")),'Movimentações'!$G$5:$G$3004),""))</f>
        <v/>
      </c>
      <c r="N123" s="17">
        <f>IF(OR($H123="",$M123=""),"",$H123-$M123)</f>
        <v/>
      </c>
      <c r="O123" s="18">
        <f>IF(OR($N123="",$L123=""),"",IF(OR($N123&lt;=0,$L123=0),"",$L123/$N123))</f>
        <v/>
      </c>
      <c r="P123" s="19">
        <f>IF(OR($G123="",$L123=""),"",IF($L123=0,"",$G123/$L123))</f>
        <v/>
      </c>
      <c r="Q123" s="14">
        <f>IF(OR($M123="",Listas!$H$2=""),"",IF($M123&lt;=Listas!$H$2,"Sulco no limite: avaliar a retirada",""))</f>
        <v/>
      </c>
      <c r="R123" s="14" t="n"/>
    </row>
    <row r="124">
      <c r="A124" s="14" t="n"/>
      <c r="B124" s="14" t="n"/>
      <c r="C124" s="14" t="n"/>
      <c r="D124" s="14" t="n"/>
      <c r="E124" s="14" t="n"/>
      <c r="F124" s="15" t="n"/>
      <c r="G124" s="16" t="n"/>
      <c r="H124" s="17" t="n"/>
      <c r="I124" s="14" t="n"/>
      <c r="J124" s="14">
        <f>IF($A124="","",IFERROR(LOOKUP(2,1/('Movimentações'!$B$5:$B$3004=$A124),'Movimentações'!$E$5:$E$3004),""))</f>
        <v/>
      </c>
      <c r="K124" s="14">
        <f>IF($J124&lt;&gt;"Montagem","",LOOKUP(2,1/('Movimentações'!$B$5:$B$3004=$A124),'Movimentações'!$C$5:$C$3004)&amp;" "&amp;LOOKUP(2,1/('Movimentações'!$B$5:$B$3004=$A124),'Movimentações'!$D$5:$D$3004))</f>
        <v/>
      </c>
      <c r="L124" s="18">
        <f>IF($A124="","",SUMIF('Movimentações'!$B$5:$B$3004,$A124,'Movimentações'!$H$5:$H$3004))</f>
        <v/>
      </c>
      <c r="M124" s="17">
        <f>IF($A124="","",IFERROR(LOOKUP(2,1/(('Movimentações'!$B$5:$B$3004=$A124)*('Movimentações'!$G$5:$G$3004&lt;&gt;"")),'Movimentações'!$G$5:$G$3004),""))</f>
        <v/>
      </c>
      <c r="N124" s="17">
        <f>IF(OR($H124="",$M124=""),"",$H124-$M124)</f>
        <v/>
      </c>
      <c r="O124" s="18">
        <f>IF(OR($N124="",$L124=""),"",IF(OR($N124&lt;=0,$L124=0),"",$L124/$N124))</f>
        <v/>
      </c>
      <c r="P124" s="19">
        <f>IF(OR($G124="",$L124=""),"",IF($L124=0,"",$G124/$L124))</f>
        <v/>
      </c>
      <c r="Q124" s="14">
        <f>IF(OR($M124="",Listas!$H$2=""),"",IF($M124&lt;=Listas!$H$2,"Sulco no limite: avaliar a retirada",""))</f>
        <v/>
      </c>
      <c r="R124" s="14" t="n"/>
    </row>
    <row r="125">
      <c r="A125" s="14" t="n"/>
      <c r="B125" s="14" t="n"/>
      <c r="C125" s="14" t="n"/>
      <c r="D125" s="14" t="n"/>
      <c r="E125" s="14" t="n"/>
      <c r="F125" s="15" t="n"/>
      <c r="G125" s="16" t="n"/>
      <c r="H125" s="17" t="n"/>
      <c r="I125" s="14" t="n"/>
      <c r="J125" s="14">
        <f>IF($A125="","",IFERROR(LOOKUP(2,1/('Movimentações'!$B$5:$B$3004=$A125),'Movimentações'!$E$5:$E$3004),""))</f>
        <v/>
      </c>
      <c r="K125" s="14">
        <f>IF($J125&lt;&gt;"Montagem","",LOOKUP(2,1/('Movimentações'!$B$5:$B$3004=$A125),'Movimentações'!$C$5:$C$3004)&amp;" "&amp;LOOKUP(2,1/('Movimentações'!$B$5:$B$3004=$A125),'Movimentações'!$D$5:$D$3004))</f>
        <v/>
      </c>
      <c r="L125" s="18">
        <f>IF($A125="","",SUMIF('Movimentações'!$B$5:$B$3004,$A125,'Movimentações'!$H$5:$H$3004))</f>
        <v/>
      </c>
      <c r="M125" s="17">
        <f>IF($A125="","",IFERROR(LOOKUP(2,1/(('Movimentações'!$B$5:$B$3004=$A125)*('Movimentações'!$G$5:$G$3004&lt;&gt;"")),'Movimentações'!$G$5:$G$3004),""))</f>
        <v/>
      </c>
      <c r="N125" s="17">
        <f>IF(OR($H125="",$M125=""),"",$H125-$M125)</f>
        <v/>
      </c>
      <c r="O125" s="18">
        <f>IF(OR($N125="",$L125=""),"",IF(OR($N125&lt;=0,$L125=0),"",$L125/$N125))</f>
        <v/>
      </c>
      <c r="P125" s="19">
        <f>IF(OR($G125="",$L125=""),"",IF($L125=0,"",$G125/$L125))</f>
        <v/>
      </c>
      <c r="Q125" s="14">
        <f>IF(OR($M125="",Listas!$H$2=""),"",IF($M125&lt;=Listas!$H$2,"Sulco no limite: avaliar a retirada",""))</f>
        <v/>
      </c>
      <c r="R125" s="14" t="n"/>
    </row>
    <row r="126">
      <c r="A126" s="14" t="n"/>
      <c r="B126" s="14" t="n"/>
      <c r="C126" s="14" t="n"/>
      <c r="D126" s="14" t="n"/>
      <c r="E126" s="14" t="n"/>
      <c r="F126" s="15" t="n"/>
      <c r="G126" s="16" t="n"/>
      <c r="H126" s="17" t="n"/>
      <c r="I126" s="14" t="n"/>
      <c r="J126" s="14">
        <f>IF($A126="","",IFERROR(LOOKUP(2,1/('Movimentações'!$B$5:$B$3004=$A126),'Movimentações'!$E$5:$E$3004),""))</f>
        <v/>
      </c>
      <c r="K126" s="14">
        <f>IF($J126&lt;&gt;"Montagem","",LOOKUP(2,1/('Movimentações'!$B$5:$B$3004=$A126),'Movimentações'!$C$5:$C$3004)&amp;" "&amp;LOOKUP(2,1/('Movimentações'!$B$5:$B$3004=$A126),'Movimentações'!$D$5:$D$3004))</f>
        <v/>
      </c>
      <c r="L126" s="18">
        <f>IF($A126="","",SUMIF('Movimentações'!$B$5:$B$3004,$A126,'Movimentações'!$H$5:$H$3004))</f>
        <v/>
      </c>
      <c r="M126" s="17">
        <f>IF($A126="","",IFERROR(LOOKUP(2,1/(('Movimentações'!$B$5:$B$3004=$A126)*('Movimentações'!$G$5:$G$3004&lt;&gt;"")),'Movimentações'!$G$5:$G$3004),""))</f>
        <v/>
      </c>
      <c r="N126" s="17">
        <f>IF(OR($H126="",$M126=""),"",$H126-$M126)</f>
        <v/>
      </c>
      <c r="O126" s="18">
        <f>IF(OR($N126="",$L126=""),"",IF(OR($N126&lt;=0,$L126=0),"",$L126/$N126))</f>
        <v/>
      </c>
      <c r="P126" s="19">
        <f>IF(OR($G126="",$L126=""),"",IF($L126=0,"",$G126/$L126))</f>
        <v/>
      </c>
      <c r="Q126" s="14">
        <f>IF(OR($M126="",Listas!$H$2=""),"",IF($M126&lt;=Listas!$H$2,"Sulco no limite: avaliar a retirada",""))</f>
        <v/>
      </c>
      <c r="R126" s="14" t="n"/>
    </row>
    <row r="127">
      <c r="A127" s="14" t="n"/>
      <c r="B127" s="14" t="n"/>
      <c r="C127" s="14" t="n"/>
      <c r="D127" s="14" t="n"/>
      <c r="E127" s="14" t="n"/>
      <c r="F127" s="15" t="n"/>
      <c r="G127" s="16" t="n"/>
      <c r="H127" s="17" t="n"/>
      <c r="I127" s="14" t="n"/>
      <c r="J127" s="14">
        <f>IF($A127="","",IFERROR(LOOKUP(2,1/('Movimentações'!$B$5:$B$3004=$A127),'Movimentações'!$E$5:$E$3004),""))</f>
        <v/>
      </c>
      <c r="K127" s="14">
        <f>IF($J127&lt;&gt;"Montagem","",LOOKUP(2,1/('Movimentações'!$B$5:$B$3004=$A127),'Movimentações'!$C$5:$C$3004)&amp;" "&amp;LOOKUP(2,1/('Movimentações'!$B$5:$B$3004=$A127),'Movimentações'!$D$5:$D$3004))</f>
        <v/>
      </c>
      <c r="L127" s="18">
        <f>IF($A127="","",SUMIF('Movimentações'!$B$5:$B$3004,$A127,'Movimentações'!$H$5:$H$3004))</f>
        <v/>
      </c>
      <c r="M127" s="17">
        <f>IF($A127="","",IFERROR(LOOKUP(2,1/(('Movimentações'!$B$5:$B$3004=$A127)*('Movimentações'!$G$5:$G$3004&lt;&gt;"")),'Movimentações'!$G$5:$G$3004),""))</f>
        <v/>
      </c>
      <c r="N127" s="17">
        <f>IF(OR($H127="",$M127=""),"",$H127-$M127)</f>
        <v/>
      </c>
      <c r="O127" s="18">
        <f>IF(OR($N127="",$L127=""),"",IF(OR($N127&lt;=0,$L127=0),"",$L127/$N127))</f>
        <v/>
      </c>
      <c r="P127" s="19">
        <f>IF(OR($G127="",$L127=""),"",IF($L127=0,"",$G127/$L127))</f>
        <v/>
      </c>
      <c r="Q127" s="14">
        <f>IF(OR($M127="",Listas!$H$2=""),"",IF($M127&lt;=Listas!$H$2,"Sulco no limite: avaliar a retirada",""))</f>
        <v/>
      </c>
      <c r="R127" s="14" t="n"/>
    </row>
    <row r="128">
      <c r="A128" s="14" t="n"/>
      <c r="B128" s="14" t="n"/>
      <c r="C128" s="14" t="n"/>
      <c r="D128" s="14" t="n"/>
      <c r="E128" s="14" t="n"/>
      <c r="F128" s="15" t="n"/>
      <c r="G128" s="16" t="n"/>
      <c r="H128" s="17" t="n"/>
      <c r="I128" s="14" t="n"/>
      <c r="J128" s="14">
        <f>IF($A128="","",IFERROR(LOOKUP(2,1/('Movimentações'!$B$5:$B$3004=$A128),'Movimentações'!$E$5:$E$3004),""))</f>
        <v/>
      </c>
      <c r="K128" s="14">
        <f>IF($J128&lt;&gt;"Montagem","",LOOKUP(2,1/('Movimentações'!$B$5:$B$3004=$A128),'Movimentações'!$C$5:$C$3004)&amp;" "&amp;LOOKUP(2,1/('Movimentações'!$B$5:$B$3004=$A128),'Movimentações'!$D$5:$D$3004))</f>
        <v/>
      </c>
      <c r="L128" s="18">
        <f>IF($A128="","",SUMIF('Movimentações'!$B$5:$B$3004,$A128,'Movimentações'!$H$5:$H$3004))</f>
        <v/>
      </c>
      <c r="M128" s="17">
        <f>IF($A128="","",IFERROR(LOOKUP(2,1/(('Movimentações'!$B$5:$B$3004=$A128)*('Movimentações'!$G$5:$G$3004&lt;&gt;"")),'Movimentações'!$G$5:$G$3004),""))</f>
        <v/>
      </c>
      <c r="N128" s="17">
        <f>IF(OR($H128="",$M128=""),"",$H128-$M128)</f>
        <v/>
      </c>
      <c r="O128" s="18">
        <f>IF(OR($N128="",$L128=""),"",IF(OR($N128&lt;=0,$L128=0),"",$L128/$N128))</f>
        <v/>
      </c>
      <c r="P128" s="19">
        <f>IF(OR($G128="",$L128=""),"",IF($L128=0,"",$G128/$L128))</f>
        <v/>
      </c>
      <c r="Q128" s="14">
        <f>IF(OR($M128="",Listas!$H$2=""),"",IF($M128&lt;=Listas!$H$2,"Sulco no limite: avaliar a retirada",""))</f>
        <v/>
      </c>
      <c r="R128" s="14" t="n"/>
    </row>
    <row r="129">
      <c r="A129" s="14" t="n"/>
      <c r="B129" s="14" t="n"/>
      <c r="C129" s="14" t="n"/>
      <c r="D129" s="14" t="n"/>
      <c r="E129" s="14" t="n"/>
      <c r="F129" s="15" t="n"/>
      <c r="G129" s="16" t="n"/>
      <c r="H129" s="17" t="n"/>
      <c r="I129" s="14" t="n"/>
      <c r="J129" s="14">
        <f>IF($A129="","",IFERROR(LOOKUP(2,1/('Movimentações'!$B$5:$B$3004=$A129),'Movimentações'!$E$5:$E$3004),""))</f>
        <v/>
      </c>
      <c r="K129" s="14">
        <f>IF($J129&lt;&gt;"Montagem","",LOOKUP(2,1/('Movimentações'!$B$5:$B$3004=$A129),'Movimentações'!$C$5:$C$3004)&amp;" "&amp;LOOKUP(2,1/('Movimentações'!$B$5:$B$3004=$A129),'Movimentações'!$D$5:$D$3004))</f>
        <v/>
      </c>
      <c r="L129" s="18">
        <f>IF($A129="","",SUMIF('Movimentações'!$B$5:$B$3004,$A129,'Movimentações'!$H$5:$H$3004))</f>
        <v/>
      </c>
      <c r="M129" s="17">
        <f>IF($A129="","",IFERROR(LOOKUP(2,1/(('Movimentações'!$B$5:$B$3004=$A129)*('Movimentações'!$G$5:$G$3004&lt;&gt;"")),'Movimentações'!$G$5:$G$3004),""))</f>
        <v/>
      </c>
      <c r="N129" s="17">
        <f>IF(OR($H129="",$M129=""),"",$H129-$M129)</f>
        <v/>
      </c>
      <c r="O129" s="18">
        <f>IF(OR($N129="",$L129=""),"",IF(OR($N129&lt;=0,$L129=0),"",$L129/$N129))</f>
        <v/>
      </c>
      <c r="P129" s="19">
        <f>IF(OR($G129="",$L129=""),"",IF($L129=0,"",$G129/$L129))</f>
        <v/>
      </c>
      <c r="Q129" s="14">
        <f>IF(OR($M129="",Listas!$H$2=""),"",IF($M129&lt;=Listas!$H$2,"Sulco no limite: avaliar a retirada",""))</f>
        <v/>
      </c>
      <c r="R129" s="14" t="n"/>
    </row>
    <row r="130">
      <c r="A130" s="14" t="n"/>
      <c r="B130" s="14" t="n"/>
      <c r="C130" s="14" t="n"/>
      <c r="D130" s="14" t="n"/>
      <c r="E130" s="14" t="n"/>
      <c r="F130" s="15" t="n"/>
      <c r="G130" s="16" t="n"/>
      <c r="H130" s="17" t="n"/>
      <c r="I130" s="14" t="n"/>
      <c r="J130" s="14">
        <f>IF($A130="","",IFERROR(LOOKUP(2,1/('Movimentações'!$B$5:$B$3004=$A130),'Movimentações'!$E$5:$E$3004),""))</f>
        <v/>
      </c>
      <c r="K130" s="14">
        <f>IF($J130&lt;&gt;"Montagem","",LOOKUP(2,1/('Movimentações'!$B$5:$B$3004=$A130),'Movimentações'!$C$5:$C$3004)&amp;" "&amp;LOOKUP(2,1/('Movimentações'!$B$5:$B$3004=$A130),'Movimentações'!$D$5:$D$3004))</f>
        <v/>
      </c>
      <c r="L130" s="18">
        <f>IF($A130="","",SUMIF('Movimentações'!$B$5:$B$3004,$A130,'Movimentações'!$H$5:$H$3004))</f>
        <v/>
      </c>
      <c r="M130" s="17">
        <f>IF($A130="","",IFERROR(LOOKUP(2,1/(('Movimentações'!$B$5:$B$3004=$A130)*('Movimentações'!$G$5:$G$3004&lt;&gt;"")),'Movimentações'!$G$5:$G$3004),""))</f>
        <v/>
      </c>
      <c r="N130" s="17">
        <f>IF(OR($H130="",$M130=""),"",$H130-$M130)</f>
        <v/>
      </c>
      <c r="O130" s="18">
        <f>IF(OR($N130="",$L130=""),"",IF(OR($N130&lt;=0,$L130=0),"",$L130/$N130))</f>
        <v/>
      </c>
      <c r="P130" s="19">
        <f>IF(OR($G130="",$L130=""),"",IF($L130=0,"",$G130/$L130))</f>
        <v/>
      </c>
      <c r="Q130" s="14">
        <f>IF(OR($M130="",Listas!$H$2=""),"",IF($M130&lt;=Listas!$H$2,"Sulco no limite: avaliar a retirada",""))</f>
        <v/>
      </c>
      <c r="R130" s="14" t="n"/>
    </row>
    <row r="131">
      <c r="A131" s="14" t="n"/>
      <c r="B131" s="14" t="n"/>
      <c r="C131" s="14" t="n"/>
      <c r="D131" s="14" t="n"/>
      <c r="E131" s="14" t="n"/>
      <c r="F131" s="15" t="n"/>
      <c r="G131" s="16" t="n"/>
      <c r="H131" s="17" t="n"/>
      <c r="I131" s="14" t="n"/>
      <c r="J131" s="14">
        <f>IF($A131="","",IFERROR(LOOKUP(2,1/('Movimentações'!$B$5:$B$3004=$A131),'Movimentações'!$E$5:$E$3004),""))</f>
        <v/>
      </c>
      <c r="K131" s="14">
        <f>IF($J131&lt;&gt;"Montagem","",LOOKUP(2,1/('Movimentações'!$B$5:$B$3004=$A131),'Movimentações'!$C$5:$C$3004)&amp;" "&amp;LOOKUP(2,1/('Movimentações'!$B$5:$B$3004=$A131),'Movimentações'!$D$5:$D$3004))</f>
        <v/>
      </c>
      <c r="L131" s="18">
        <f>IF($A131="","",SUMIF('Movimentações'!$B$5:$B$3004,$A131,'Movimentações'!$H$5:$H$3004))</f>
        <v/>
      </c>
      <c r="M131" s="17">
        <f>IF($A131="","",IFERROR(LOOKUP(2,1/(('Movimentações'!$B$5:$B$3004=$A131)*('Movimentações'!$G$5:$G$3004&lt;&gt;"")),'Movimentações'!$G$5:$G$3004),""))</f>
        <v/>
      </c>
      <c r="N131" s="17">
        <f>IF(OR($H131="",$M131=""),"",$H131-$M131)</f>
        <v/>
      </c>
      <c r="O131" s="18">
        <f>IF(OR($N131="",$L131=""),"",IF(OR($N131&lt;=0,$L131=0),"",$L131/$N131))</f>
        <v/>
      </c>
      <c r="P131" s="19">
        <f>IF(OR($G131="",$L131=""),"",IF($L131=0,"",$G131/$L131))</f>
        <v/>
      </c>
      <c r="Q131" s="14">
        <f>IF(OR($M131="",Listas!$H$2=""),"",IF($M131&lt;=Listas!$H$2,"Sulco no limite: avaliar a retirada",""))</f>
        <v/>
      </c>
      <c r="R131" s="14" t="n"/>
    </row>
    <row r="132">
      <c r="A132" s="14" t="n"/>
      <c r="B132" s="14" t="n"/>
      <c r="C132" s="14" t="n"/>
      <c r="D132" s="14" t="n"/>
      <c r="E132" s="14" t="n"/>
      <c r="F132" s="15" t="n"/>
      <c r="G132" s="16" t="n"/>
      <c r="H132" s="17" t="n"/>
      <c r="I132" s="14" t="n"/>
      <c r="J132" s="14">
        <f>IF($A132="","",IFERROR(LOOKUP(2,1/('Movimentações'!$B$5:$B$3004=$A132),'Movimentações'!$E$5:$E$3004),""))</f>
        <v/>
      </c>
      <c r="K132" s="14">
        <f>IF($J132&lt;&gt;"Montagem","",LOOKUP(2,1/('Movimentações'!$B$5:$B$3004=$A132),'Movimentações'!$C$5:$C$3004)&amp;" "&amp;LOOKUP(2,1/('Movimentações'!$B$5:$B$3004=$A132),'Movimentações'!$D$5:$D$3004))</f>
        <v/>
      </c>
      <c r="L132" s="18">
        <f>IF($A132="","",SUMIF('Movimentações'!$B$5:$B$3004,$A132,'Movimentações'!$H$5:$H$3004))</f>
        <v/>
      </c>
      <c r="M132" s="17">
        <f>IF($A132="","",IFERROR(LOOKUP(2,1/(('Movimentações'!$B$5:$B$3004=$A132)*('Movimentações'!$G$5:$G$3004&lt;&gt;"")),'Movimentações'!$G$5:$G$3004),""))</f>
        <v/>
      </c>
      <c r="N132" s="17">
        <f>IF(OR($H132="",$M132=""),"",$H132-$M132)</f>
        <v/>
      </c>
      <c r="O132" s="18">
        <f>IF(OR($N132="",$L132=""),"",IF(OR($N132&lt;=0,$L132=0),"",$L132/$N132))</f>
        <v/>
      </c>
      <c r="P132" s="19">
        <f>IF(OR($G132="",$L132=""),"",IF($L132=0,"",$G132/$L132))</f>
        <v/>
      </c>
      <c r="Q132" s="14">
        <f>IF(OR($M132="",Listas!$H$2=""),"",IF($M132&lt;=Listas!$H$2,"Sulco no limite: avaliar a retirada",""))</f>
        <v/>
      </c>
      <c r="R132" s="14" t="n"/>
    </row>
    <row r="133">
      <c r="A133" s="14" t="n"/>
      <c r="B133" s="14" t="n"/>
      <c r="C133" s="14" t="n"/>
      <c r="D133" s="14" t="n"/>
      <c r="E133" s="14" t="n"/>
      <c r="F133" s="15" t="n"/>
      <c r="G133" s="16" t="n"/>
      <c r="H133" s="17" t="n"/>
      <c r="I133" s="14" t="n"/>
      <c r="J133" s="14">
        <f>IF($A133="","",IFERROR(LOOKUP(2,1/('Movimentações'!$B$5:$B$3004=$A133),'Movimentações'!$E$5:$E$3004),""))</f>
        <v/>
      </c>
      <c r="K133" s="14">
        <f>IF($J133&lt;&gt;"Montagem","",LOOKUP(2,1/('Movimentações'!$B$5:$B$3004=$A133),'Movimentações'!$C$5:$C$3004)&amp;" "&amp;LOOKUP(2,1/('Movimentações'!$B$5:$B$3004=$A133),'Movimentações'!$D$5:$D$3004))</f>
        <v/>
      </c>
      <c r="L133" s="18">
        <f>IF($A133="","",SUMIF('Movimentações'!$B$5:$B$3004,$A133,'Movimentações'!$H$5:$H$3004))</f>
        <v/>
      </c>
      <c r="M133" s="17">
        <f>IF($A133="","",IFERROR(LOOKUP(2,1/(('Movimentações'!$B$5:$B$3004=$A133)*('Movimentações'!$G$5:$G$3004&lt;&gt;"")),'Movimentações'!$G$5:$G$3004),""))</f>
        <v/>
      </c>
      <c r="N133" s="17">
        <f>IF(OR($H133="",$M133=""),"",$H133-$M133)</f>
        <v/>
      </c>
      <c r="O133" s="18">
        <f>IF(OR($N133="",$L133=""),"",IF(OR($N133&lt;=0,$L133=0),"",$L133/$N133))</f>
        <v/>
      </c>
      <c r="P133" s="19">
        <f>IF(OR($G133="",$L133=""),"",IF($L133=0,"",$G133/$L133))</f>
        <v/>
      </c>
      <c r="Q133" s="14">
        <f>IF(OR($M133="",Listas!$H$2=""),"",IF($M133&lt;=Listas!$H$2,"Sulco no limite: avaliar a retirada",""))</f>
        <v/>
      </c>
      <c r="R133" s="14" t="n"/>
    </row>
    <row r="134">
      <c r="A134" s="14" t="n"/>
      <c r="B134" s="14" t="n"/>
      <c r="C134" s="14" t="n"/>
      <c r="D134" s="14" t="n"/>
      <c r="E134" s="14" t="n"/>
      <c r="F134" s="15" t="n"/>
      <c r="G134" s="16" t="n"/>
      <c r="H134" s="17" t="n"/>
      <c r="I134" s="14" t="n"/>
      <c r="J134" s="14">
        <f>IF($A134="","",IFERROR(LOOKUP(2,1/('Movimentações'!$B$5:$B$3004=$A134),'Movimentações'!$E$5:$E$3004),""))</f>
        <v/>
      </c>
      <c r="K134" s="14">
        <f>IF($J134&lt;&gt;"Montagem","",LOOKUP(2,1/('Movimentações'!$B$5:$B$3004=$A134),'Movimentações'!$C$5:$C$3004)&amp;" "&amp;LOOKUP(2,1/('Movimentações'!$B$5:$B$3004=$A134),'Movimentações'!$D$5:$D$3004))</f>
        <v/>
      </c>
      <c r="L134" s="18">
        <f>IF($A134="","",SUMIF('Movimentações'!$B$5:$B$3004,$A134,'Movimentações'!$H$5:$H$3004))</f>
        <v/>
      </c>
      <c r="M134" s="17">
        <f>IF($A134="","",IFERROR(LOOKUP(2,1/(('Movimentações'!$B$5:$B$3004=$A134)*('Movimentações'!$G$5:$G$3004&lt;&gt;"")),'Movimentações'!$G$5:$G$3004),""))</f>
        <v/>
      </c>
      <c r="N134" s="17">
        <f>IF(OR($H134="",$M134=""),"",$H134-$M134)</f>
        <v/>
      </c>
      <c r="O134" s="18">
        <f>IF(OR($N134="",$L134=""),"",IF(OR($N134&lt;=0,$L134=0),"",$L134/$N134))</f>
        <v/>
      </c>
      <c r="P134" s="19">
        <f>IF(OR($G134="",$L134=""),"",IF($L134=0,"",$G134/$L134))</f>
        <v/>
      </c>
      <c r="Q134" s="14">
        <f>IF(OR($M134="",Listas!$H$2=""),"",IF($M134&lt;=Listas!$H$2,"Sulco no limite: avaliar a retirada",""))</f>
        <v/>
      </c>
      <c r="R134" s="14" t="n"/>
    </row>
    <row r="135">
      <c r="A135" s="14" t="n"/>
      <c r="B135" s="14" t="n"/>
      <c r="C135" s="14" t="n"/>
      <c r="D135" s="14" t="n"/>
      <c r="E135" s="14" t="n"/>
      <c r="F135" s="15" t="n"/>
      <c r="G135" s="16" t="n"/>
      <c r="H135" s="17" t="n"/>
      <c r="I135" s="14" t="n"/>
      <c r="J135" s="14">
        <f>IF($A135="","",IFERROR(LOOKUP(2,1/('Movimentações'!$B$5:$B$3004=$A135),'Movimentações'!$E$5:$E$3004),""))</f>
        <v/>
      </c>
      <c r="K135" s="14">
        <f>IF($J135&lt;&gt;"Montagem","",LOOKUP(2,1/('Movimentações'!$B$5:$B$3004=$A135),'Movimentações'!$C$5:$C$3004)&amp;" "&amp;LOOKUP(2,1/('Movimentações'!$B$5:$B$3004=$A135),'Movimentações'!$D$5:$D$3004))</f>
        <v/>
      </c>
      <c r="L135" s="18">
        <f>IF($A135="","",SUMIF('Movimentações'!$B$5:$B$3004,$A135,'Movimentações'!$H$5:$H$3004))</f>
        <v/>
      </c>
      <c r="M135" s="17">
        <f>IF($A135="","",IFERROR(LOOKUP(2,1/(('Movimentações'!$B$5:$B$3004=$A135)*('Movimentações'!$G$5:$G$3004&lt;&gt;"")),'Movimentações'!$G$5:$G$3004),""))</f>
        <v/>
      </c>
      <c r="N135" s="17">
        <f>IF(OR($H135="",$M135=""),"",$H135-$M135)</f>
        <v/>
      </c>
      <c r="O135" s="18">
        <f>IF(OR($N135="",$L135=""),"",IF(OR($N135&lt;=0,$L135=0),"",$L135/$N135))</f>
        <v/>
      </c>
      <c r="P135" s="19">
        <f>IF(OR($G135="",$L135=""),"",IF($L135=0,"",$G135/$L135))</f>
        <v/>
      </c>
      <c r="Q135" s="14">
        <f>IF(OR($M135="",Listas!$H$2=""),"",IF($M135&lt;=Listas!$H$2,"Sulco no limite: avaliar a retirada",""))</f>
        <v/>
      </c>
      <c r="R135" s="14" t="n"/>
    </row>
    <row r="136">
      <c r="A136" s="14" t="n"/>
      <c r="B136" s="14" t="n"/>
      <c r="C136" s="14" t="n"/>
      <c r="D136" s="14" t="n"/>
      <c r="E136" s="14" t="n"/>
      <c r="F136" s="15" t="n"/>
      <c r="G136" s="16" t="n"/>
      <c r="H136" s="17" t="n"/>
      <c r="I136" s="14" t="n"/>
      <c r="J136" s="14">
        <f>IF($A136="","",IFERROR(LOOKUP(2,1/('Movimentações'!$B$5:$B$3004=$A136),'Movimentações'!$E$5:$E$3004),""))</f>
        <v/>
      </c>
      <c r="K136" s="14">
        <f>IF($J136&lt;&gt;"Montagem","",LOOKUP(2,1/('Movimentações'!$B$5:$B$3004=$A136),'Movimentações'!$C$5:$C$3004)&amp;" "&amp;LOOKUP(2,1/('Movimentações'!$B$5:$B$3004=$A136),'Movimentações'!$D$5:$D$3004))</f>
        <v/>
      </c>
      <c r="L136" s="18">
        <f>IF($A136="","",SUMIF('Movimentações'!$B$5:$B$3004,$A136,'Movimentações'!$H$5:$H$3004))</f>
        <v/>
      </c>
      <c r="M136" s="17">
        <f>IF($A136="","",IFERROR(LOOKUP(2,1/(('Movimentações'!$B$5:$B$3004=$A136)*('Movimentações'!$G$5:$G$3004&lt;&gt;"")),'Movimentações'!$G$5:$G$3004),""))</f>
        <v/>
      </c>
      <c r="N136" s="17">
        <f>IF(OR($H136="",$M136=""),"",$H136-$M136)</f>
        <v/>
      </c>
      <c r="O136" s="18">
        <f>IF(OR($N136="",$L136=""),"",IF(OR($N136&lt;=0,$L136=0),"",$L136/$N136))</f>
        <v/>
      </c>
      <c r="P136" s="19">
        <f>IF(OR($G136="",$L136=""),"",IF($L136=0,"",$G136/$L136))</f>
        <v/>
      </c>
      <c r="Q136" s="14">
        <f>IF(OR($M136="",Listas!$H$2=""),"",IF($M136&lt;=Listas!$H$2,"Sulco no limite: avaliar a retirada",""))</f>
        <v/>
      </c>
      <c r="R136" s="14" t="n"/>
    </row>
    <row r="137">
      <c r="A137" s="14" t="n"/>
      <c r="B137" s="14" t="n"/>
      <c r="C137" s="14" t="n"/>
      <c r="D137" s="14" t="n"/>
      <c r="E137" s="14" t="n"/>
      <c r="F137" s="15" t="n"/>
      <c r="G137" s="16" t="n"/>
      <c r="H137" s="17" t="n"/>
      <c r="I137" s="14" t="n"/>
      <c r="J137" s="14">
        <f>IF($A137="","",IFERROR(LOOKUP(2,1/('Movimentações'!$B$5:$B$3004=$A137),'Movimentações'!$E$5:$E$3004),""))</f>
        <v/>
      </c>
      <c r="K137" s="14">
        <f>IF($J137&lt;&gt;"Montagem","",LOOKUP(2,1/('Movimentações'!$B$5:$B$3004=$A137),'Movimentações'!$C$5:$C$3004)&amp;" "&amp;LOOKUP(2,1/('Movimentações'!$B$5:$B$3004=$A137),'Movimentações'!$D$5:$D$3004))</f>
        <v/>
      </c>
      <c r="L137" s="18">
        <f>IF($A137="","",SUMIF('Movimentações'!$B$5:$B$3004,$A137,'Movimentações'!$H$5:$H$3004))</f>
        <v/>
      </c>
      <c r="M137" s="17">
        <f>IF($A137="","",IFERROR(LOOKUP(2,1/(('Movimentações'!$B$5:$B$3004=$A137)*('Movimentações'!$G$5:$G$3004&lt;&gt;"")),'Movimentações'!$G$5:$G$3004),""))</f>
        <v/>
      </c>
      <c r="N137" s="17">
        <f>IF(OR($H137="",$M137=""),"",$H137-$M137)</f>
        <v/>
      </c>
      <c r="O137" s="18">
        <f>IF(OR($N137="",$L137=""),"",IF(OR($N137&lt;=0,$L137=0),"",$L137/$N137))</f>
        <v/>
      </c>
      <c r="P137" s="19">
        <f>IF(OR($G137="",$L137=""),"",IF($L137=0,"",$G137/$L137))</f>
        <v/>
      </c>
      <c r="Q137" s="14">
        <f>IF(OR($M137="",Listas!$H$2=""),"",IF($M137&lt;=Listas!$H$2,"Sulco no limite: avaliar a retirada",""))</f>
        <v/>
      </c>
      <c r="R137" s="14" t="n"/>
    </row>
    <row r="138">
      <c r="A138" s="14" t="n"/>
      <c r="B138" s="14" t="n"/>
      <c r="C138" s="14" t="n"/>
      <c r="D138" s="14" t="n"/>
      <c r="E138" s="14" t="n"/>
      <c r="F138" s="15" t="n"/>
      <c r="G138" s="16" t="n"/>
      <c r="H138" s="17" t="n"/>
      <c r="I138" s="14" t="n"/>
      <c r="J138" s="14">
        <f>IF($A138="","",IFERROR(LOOKUP(2,1/('Movimentações'!$B$5:$B$3004=$A138),'Movimentações'!$E$5:$E$3004),""))</f>
        <v/>
      </c>
      <c r="K138" s="14">
        <f>IF($J138&lt;&gt;"Montagem","",LOOKUP(2,1/('Movimentações'!$B$5:$B$3004=$A138),'Movimentações'!$C$5:$C$3004)&amp;" "&amp;LOOKUP(2,1/('Movimentações'!$B$5:$B$3004=$A138),'Movimentações'!$D$5:$D$3004))</f>
        <v/>
      </c>
      <c r="L138" s="18">
        <f>IF($A138="","",SUMIF('Movimentações'!$B$5:$B$3004,$A138,'Movimentações'!$H$5:$H$3004))</f>
        <v/>
      </c>
      <c r="M138" s="17">
        <f>IF($A138="","",IFERROR(LOOKUP(2,1/(('Movimentações'!$B$5:$B$3004=$A138)*('Movimentações'!$G$5:$G$3004&lt;&gt;"")),'Movimentações'!$G$5:$G$3004),""))</f>
        <v/>
      </c>
      <c r="N138" s="17">
        <f>IF(OR($H138="",$M138=""),"",$H138-$M138)</f>
        <v/>
      </c>
      <c r="O138" s="18">
        <f>IF(OR($N138="",$L138=""),"",IF(OR($N138&lt;=0,$L138=0),"",$L138/$N138))</f>
        <v/>
      </c>
      <c r="P138" s="19">
        <f>IF(OR($G138="",$L138=""),"",IF($L138=0,"",$G138/$L138))</f>
        <v/>
      </c>
      <c r="Q138" s="14">
        <f>IF(OR($M138="",Listas!$H$2=""),"",IF($M138&lt;=Listas!$H$2,"Sulco no limite: avaliar a retirada",""))</f>
        <v/>
      </c>
      <c r="R138" s="14" t="n"/>
    </row>
    <row r="139">
      <c r="A139" s="14" t="n"/>
      <c r="B139" s="14" t="n"/>
      <c r="C139" s="14" t="n"/>
      <c r="D139" s="14" t="n"/>
      <c r="E139" s="14" t="n"/>
      <c r="F139" s="15" t="n"/>
      <c r="G139" s="16" t="n"/>
      <c r="H139" s="17" t="n"/>
      <c r="I139" s="14" t="n"/>
      <c r="J139" s="14">
        <f>IF($A139="","",IFERROR(LOOKUP(2,1/('Movimentações'!$B$5:$B$3004=$A139),'Movimentações'!$E$5:$E$3004),""))</f>
        <v/>
      </c>
      <c r="K139" s="14">
        <f>IF($J139&lt;&gt;"Montagem","",LOOKUP(2,1/('Movimentações'!$B$5:$B$3004=$A139),'Movimentações'!$C$5:$C$3004)&amp;" "&amp;LOOKUP(2,1/('Movimentações'!$B$5:$B$3004=$A139),'Movimentações'!$D$5:$D$3004))</f>
        <v/>
      </c>
      <c r="L139" s="18">
        <f>IF($A139="","",SUMIF('Movimentações'!$B$5:$B$3004,$A139,'Movimentações'!$H$5:$H$3004))</f>
        <v/>
      </c>
      <c r="M139" s="17">
        <f>IF($A139="","",IFERROR(LOOKUP(2,1/(('Movimentações'!$B$5:$B$3004=$A139)*('Movimentações'!$G$5:$G$3004&lt;&gt;"")),'Movimentações'!$G$5:$G$3004),""))</f>
        <v/>
      </c>
      <c r="N139" s="17">
        <f>IF(OR($H139="",$M139=""),"",$H139-$M139)</f>
        <v/>
      </c>
      <c r="O139" s="18">
        <f>IF(OR($N139="",$L139=""),"",IF(OR($N139&lt;=0,$L139=0),"",$L139/$N139))</f>
        <v/>
      </c>
      <c r="P139" s="19">
        <f>IF(OR($G139="",$L139=""),"",IF($L139=0,"",$G139/$L139))</f>
        <v/>
      </c>
      <c r="Q139" s="14">
        <f>IF(OR($M139="",Listas!$H$2=""),"",IF($M139&lt;=Listas!$H$2,"Sulco no limite: avaliar a retirada",""))</f>
        <v/>
      </c>
      <c r="R139" s="14" t="n"/>
    </row>
    <row r="140">
      <c r="A140" s="14" t="n"/>
      <c r="B140" s="14" t="n"/>
      <c r="C140" s="14" t="n"/>
      <c r="D140" s="14" t="n"/>
      <c r="E140" s="14" t="n"/>
      <c r="F140" s="15" t="n"/>
      <c r="G140" s="16" t="n"/>
      <c r="H140" s="17" t="n"/>
      <c r="I140" s="14" t="n"/>
      <c r="J140" s="14">
        <f>IF($A140="","",IFERROR(LOOKUP(2,1/('Movimentações'!$B$5:$B$3004=$A140),'Movimentações'!$E$5:$E$3004),""))</f>
        <v/>
      </c>
      <c r="K140" s="14">
        <f>IF($J140&lt;&gt;"Montagem","",LOOKUP(2,1/('Movimentações'!$B$5:$B$3004=$A140),'Movimentações'!$C$5:$C$3004)&amp;" "&amp;LOOKUP(2,1/('Movimentações'!$B$5:$B$3004=$A140),'Movimentações'!$D$5:$D$3004))</f>
        <v/>
      </c>
      <c r="L140" s="18">
        <f>IF($A140="","",SUMIF('Movimentações'!$B$5:$B$3004,$A140,'Movimentações'!$H$5:$H$3004))</f>
        <v/>
      </c>
      <c r="M140" s="17">
        <f>IF($A140="","",IFERROR(LOOKUP(2,1/(('Movimentações'!$B$5:$B$3004=$A140)*('Movimentações'!$G$5:$G$3004&lt;&gt;"")),'Movimentações'!$G$5:$G$3004),""))</f>
        <v/>
      </c>
      <c r="N140" s="17">
        <f>IF(OR($H140="",$M140=""),"",$H140-$M140)</f>
        <v/>
      </c>
      <c r="O140" s="18">
        <f>IF(OR($N140="",$L140=""),"",IF(OR($N140&lt;=0,$L140=0),"",$L140/$N140))</f>
        <v/>
      </c>
      <c r="P140" s="19">
        <f>IF(OR($G140="",$L140=""),"",IF($L140=0,"",$G140/$L140))</f>
        <v/>
      </c>
      <c r="Q140" s="14">
        <f>IF(OR($M140="",Listas!$H$2=""),"",IF($M140&lt;=Listas!$H$2,"Sulco no limite: avaliar a retirada",""))</f>
        <v/>
      </c>
      <c r="R140" s="14" t="n"/>
    </row>
    <row r="141">
      <c r="A141" s="14" t="n"/>
      <c r="B141" s="14" t="n"/>
      <c r="C141" s="14" t="n"/>
      <c r="D141" s="14" t="n"/>
      <c r="E141" s="14" t="n"/>
      <c r="F141" s="15" t="n"/>
      <c r="G141" s="16" t="n"/>
      <c r="H141" s="17" t="n"/>
      <c r="I141" s="14" t="n"/>
      <c r="J141" s="14">
        <f>IF($A141="","",IFERROR(LOOKUP(2,1/('Movimentações'!$B$5:$B$3004=$A141),'Movimentações'!$E$5:$E$3004),""))</f>
        <v/>
      </c>
      <c r="K141" s="14">
        <f>IF($J141&lt;&gt;"Montagem","",LOOKUP(2,1/('Movimentações'!$B$5:$B$3004=$A141),'Movimentações'!$C$5:$C$3004)&amp;" "&amp;LOOKUP(2,1/('Movimentações'!$B$5:$B$3004=$A141),'Movimentações'!$D$5:$D$3004))</f>
        <v/>
      </c>
      <c r="L141" s="18">
        <f>IF($A141="","",SUMIF('Movimentações'!$B$5:$B$3004,$A141,'Movimentações'!$H$5:$H$3004))</f>
        <v/>
      </c>
      <c r="M141" s="17">
        <f>IF($A141="","",IFERROR(LOOKUP(2,1/(('Movimentações'!$B$5:$B$3004=$A141)*('Movimentações'!$G$5:$G$3004&lt;&gt;"")),'Movimentações'!$G$5:$G$3004),""))</f>
        <v/>
      </c>
      <c r="N141" s="17">
        <f>IF(OR($H141="",$M141=""),"",$H141-$M141)</f>
        <v/>
      </c>
      <c r="O141" s="18">
        <f>IF(OR($N141="",$L141=""),"",IF(OR($N141&lt;=0,$L141=0),"",$L141/$N141))</f>
        <v/>
      </c>
      <c r="P141" s="19">
        <f>IF(OR($G141="",$L141=""),"",IF($L141=0,"",$G141/$L141))</f>
        <v/>
      </c>
      <c r="Q141" s="14">
        <f>IF(OR($M141="",Listas!$H$2=""),"",IF($M141&lt;=Listas!$H$2,"Sulco no limite: avaliar a retirada",""))</f>
        <v/>
      </c>
      <c r="R141" s="14" t="n"/>
    </row>
    <row r="142">
      <c r="A142" s="14" t="n"/>
      <c r="B142" s="14" t="n"/>
      <c r="C142" s="14" t="n"/>
      <c r="D142" s="14" t="n"/>
      <c r="E142" s="14" t="n"/>
      <c r="F142" s="15" t="n"/>
      <c r="G142" s="16" t="n"/>
      <c r="H142" s="17" t="n"/>
      <c r="I142" s="14" t="n"/>
      <c r="J142" s="14">
        <f>IF($A142="","",IFERROR(LOOKUP(2,1/('Movimentações'!$B$5:$B$3004=$A142),'Movimentações'!$E$5:$E$3004),""))</f>
        <v/>
      </c>
      <c r="K142" s="14">
        <f>IF($J142&lt;&gt;"Montagem","",LOOKUP(2,1/('Movimentações'!$B$5:$B$3004=$A142),'Movimentações'!$C$5:$C$3004)&amp;" "&amp;LOOKUP(2,1/('Movimentações'!$B$5:$B$3004=$A142),'Movimentações'!$D$5:$D$3004))</f>
        <v/>
      </c>
      <c r="L142" s="18">
        <f>IF($A142="","",SUMIF('Movimentações'!$B$5:$B$3004,$A142,'Movimentações'!$H$5:$H$3004))</f>
        <v/>
      </c>
      <c r="M142" s="17">
        <f>IF($A142="","",IFERROR(LOOKUP(2,1/(('Movimentações'!$B$5:$B$3004=$A142)*('Movimentações'!$G$5:$G$3004&lt;&gt;"")),'Movimentações'!$G$5:$G$3004),""))</f>
        <v/>
      </c>
      <c r="N142" s="17">
        <f>IF(OR($H142="",$M142=""),"",$H142-$M142)</f>
        <v/>
      </c>
      <c r="O142" s="18">
        <f>IF(OR($N142="",$L142=""),"",IF(OR($N142&lt;=0,$L142=0),"",$L142/$N142))</f>
        <v/>
      </c>
      <c r="P142" s="19">
        <f>IF(OR($G142="",$L142=""),"",IF($L142=0,"",$G142/$L142))</f>
        <v/>
      </c>
      <c r="Q142" s="14">
        <f>IF(OR($M142="",Listas!$H$2=""),"",IF($M142&lt;=Listas!$H$2,"Sulco no limite: avaliar a retirada",""))</f>
        <v/>
      </c>
      <c r="R142" s="14" t="n"/>
    </row>
    <row r="143">
      <c r="A143" s="14" t="n"/>
      <c r="B143" s="14" t="n"/>
      <c r="C143" s="14" t="n"/>
      <c r="D143" s="14" t="n"/>
      <c r="E143" s="14" t="n"/>
      <c r="F143" s="15" t="n"/>
      <c r="G143" s="16" t="n"/>
      <c r="H143" s="17" t="n"/>
      <c r="I143" s="14" t="n"/>
      <c r="J143" s="14">
        <f>IF($A143="","",IFERROR(LOOKUP(2,1/('Movimentações'!$B$5:$B$3004=$A143),'Movimentações'!$E$5:$E$3004),""))</f>
        <v/>
      </c>
      <c r="K143" s="14">
        <f>IF($J143&lt;&gt;"Montagem","",LOOKUP(2,1/('Movimentações'!$B$5:$B$3004=$A143),'Movimentações'!$C$5:$C$3004)&amp;" "&amp;LOOKUP(2,1/('Movimentações'!$B$5:$B$3004=$A143),'Movimentações'!$D$5:$D$3004))</f>
        <v/>
      </c>
      <c r="L143" s="18">
        <f>IF($A143="","",SUMIF('Movimentações'!$B$5:$B$3004,$A143,'Movimentações'!$H$5:$H$3004))</f>
        <v/>
      </c>
      <c r="M143" s="17">
        <f>IF($A143="","",IFERROR(LOOKUP(2,1/(('Movimentações'!$B$5:$B$3004=$A143)*('Movimentações'!$G$5:$G$3004&lt;&gt;"")),'Movimentações'!$G$5:$G$3004),""))</f>
        <v/>
      </c>
      <c r="N143" s="17">
        <f>IF(OR($H143="",$M143=""),"",$H143-$M143)</f>
        <v/>
      </c>
      <c r="O143" s="18">
        <f>IF(OR($N143="",$L143=""),"",IF(OR($N143&lt;=0,$L143=0),"",$L143/$N143))</f>
        <v/>
      </c>
      <c r="P143" s="19">
        <f>IF(OR($G143="",$L143=""),"",IF($L143=0,"",$G143/$L143))</f>
        <v/>
      </c>
      <c r="Q143" s="14">
        <f>IF(OR($M143="",Listas!$H$2=""),"",IF($M143&lt;=Listas!$H$2,"Sulco no limite: avaliar a retirada",""))</f>
        <v/>
      </c>
      <c r="R143" s="14" t="n"/>
    </row>
    <row r="144">
      <c r="A144" s="14" t="n"/>
      <c r="B144" s="14" t="n"/>
      <c r="C144" s="14" t="n"/>
      <c r="D144" s="14" t="n"/>
      <c r="E144" s="14" t="n"/>
      <c r="F144" s="15" t="n"/>
      <c r="G144" s="16" t="n"/>
      <c r="H144" s="17" t="n"/>
      <c r="I144" s="14" t="n"/>
      <c r="J144" s="14">
        <f>IF($A144="","",IFERROR(LOOKUP(2,1/('Movimentações'!$B$5:$B$3004=$A144),'Movimentações'!$E$5:$E$3004),""))</f>
        <v/>
      </c>
      <c r="K144" s="14">
        <f>IF($J144&lt;&gt;"Montagem","",LOOKUP(2,1/('Movimentações'!$B$5:$B$3004=$A144),'Movimentações'!$C$5:$C$3004)&amp;" "&amp;LOOKUP(2,1/('Movimentações'!$B$5:$B$3004=$A144),'Movimentações'!$D$5:$D$3004))</f>
        <v/>
      </c>
      <c r="L144" s="18">
        <f>IF($A144="","",SUMIF('Movimentações'!$B$5:$B$3004,$A144,'Movimentações'!$H$5:$H$3004))</f>
        <v/>
      </c>
      <c r="M144" s="17">
        <f>IF($A144="","",IFERROR(LOOKUP(2,1/(('Movimentações'!$B$5:$B$3004=$A144)*('Movimentações'!$G$5:$G$3004&lt;&gt;"")),'Movimentações'!$G$5:$G$3004),""))</f>
        <v/>
      </c>
      <c r="N144" s="17">
        <f>IF(OR($H144="",$M144=""),"",$H144-$M144)</f>
        <v/>
      </c>
      <c r="O144" s="18">
        <f>IF(OR($N144="",$L144=""),"",IF(OR($N144&lt;=0,$L144=0),"",$L144/$N144))</f>
        <v/>
      </c>
      <c r="P144" s="19">
        <f>IF(OR($G144="",$L144=""),"",IF($L144=0,"",$G144/$L144))</f>
        <v/>
      </c>
      <c r="Q144" s="14">
        <f>IF(OR($M144="",Listas!$H$2=""),"",IF($M144&lt;=Listas!$H$2,"Sulco no limite: avaliar a retirada",""))</f>
        <v/>
      </c>
      <c r="R144" s="14" t="n"/>
    </row>
    <row r="145">
      <c r="A145" s="14" t="n"/>
      <c r="B145" s="14" t="n"/>
      <c r="C145" s="14" t="n"/>
      <c r="D145" s="14" t="n"/>
      <c r="E145" s="14" t="n"/>
      <c r="F145" s="15" t="n"/>
      <c r="G145" s="16" t="n"/>
      <c r="H145" s="17" t="n"/>
      <c r="I145" s="14" t="n"/>
      <c r="J145" s="14">
        <f>IF($A145="","",IFERROR(LOOKUP(2,1/('Movimentações'!$B$5:$B$3004=$A145),'Movimentações'!$E$5:$E$3004),""))</f>
        <v/>
      </c>
      <c r="K145" s="14">
        <f>IF($J145&lt;&gt;"Montagem","",LOOKUP(2,1/('Movimentações'!$B$5:$B$3004=$A145),'Movimentações'!$C$5:$C$3004)&amp;" "&amp;LOOKUP(2,1/('Movimentações'!$B$5:$B$3004=$A145),'Movimentações'!$D$5:$D$3004))</f>
        <v/>
      </c>
      <c r="L145" s="18">
        <f>IF($A145="","",SUMIF('Movimentações'!$B$5:$B$3004,$A145,'Movimentações'!$H$5:$H$3004))</f>
        <v/>
      </c>
      <c r="M145" s="17">
        <f>IF($A145="","",IFERROR(LOOKUP(2,1/(('Movimentações'!$B$5:$B$3004=$A145)*('Movimentações'!$G$5:$G$3004&lt;&gt;"")),'Movimentações'!$G$5:$G$3004),""))</f>
        <v/>
      </c>
      <c r="N145" s="17">
        <f>IF(OR($H145="",$M145=""),"",$H145-$M145)</f>
        <v/>
      </c>
      <c r="O145" s="18">
        <f>IF(OR($N145="",$L145=""),"",IF(OR($N145&lt;=0,$L145=0),"",$L145/$N145))</f>
        <v/>
      </c>
      <c r="P145" s="19">
        <f>IF(OR($G145="",$L145=""),"",IF($L145=0,"",$G145/$L145))</f>
        <v/>
      </c>
      <c r="Q145" s="14">
        <f>IF(OR($M145="",Listas!$H$2=""),"",IF($M145&lt;=Listas!$H$2,"Sulco no limite: avaliar a retirada",""))</f>
        <v/>
      </c>
      <c r="R145" s="14" t="n"/>
    </row>
    <row r="146">
      <c r="A146" s="14" t="n"/>
      <c r="B146" s="14" t="n"/>
      <c r="C146" s="14" t="n"/>
      <c r="D146" s="14" t="n"/>
      <c r="E146" s="14" t="n"/>
      <c r="F146" s="15" t="n"/>
      <c r="G146" s="16" t="n"/>
      <c r="H146" s="17" t="n"/>
      <c r="I146" s="14" t="n"/>
      <c r="J146" s="14">
        <f>IF($A146="","",IFERROR(LOOKUP(2,1/('Movimentações'!$B$5:$B$3004=$A146),'Movimentações'!$E$5:$E$3004),""))</f>
        <v/>
      </c>
      <c r="K146" s="14">
        <f>IF($J146&lt;&gt;"Montagem","",LOOKUP(2,1/('Movimentações'!$B$5:$B$3004=$A146),'Movimentações'!$C$5:$C$3004)&amp;" "&amp;LOOKUP(2,1/('Movimentações'!$B$5:$B$3004=$A146),'Movimentações'!$D$5:$D$3004))</f>
        <v/>
      </c>
      <c r="L146" s="18">
        <f>IF($A146="","",SUMIF('Movimentações'!$B$5:$B$3004,$A146,'Movimentações'!$H$5:$H$3004))</f>
        <v/>
      </c>
      <c r="M146" s="17">
        <f>IF($A146="","",IFERROR(LOOKUP(2,1/(('Movimentações'!$B$5:$B$3004=$A146)*('Movimentações'!$G$5:$G$3004&lt;&gt;"")),'Movimentações'!$G$5:$G$3004),""))</f>
        <v/>
      </c>
      <c r="N146" s="17">
        <f>IF(OR($H146="",$M146=""),"",$H146-$M146)</f>
        <v/>
      </c>
      <c r="O146" s="18">
        <f>IF(OR($N146="",$L146=""),"",IF(OR($N146&lt;=0,$L146=0),"",$L146/$N146))</f>
        <v/>
      </c>
      <c r="P146" s="19">
        <f>IF(OR($G146="",$L146=""),"",IF($L146=0,"",$G146/$L146))</f>
        <v/>
      </c>
      <c r="Q146" s="14">
        <f>IF(OR($M146="",Listas!$H$2=""),"",IF($M146&lt;=Listas!$H$2,"Sulco no limite: avaliar a retirada",""))</f>
        <v/>
      </c>
      <c r="R146" s="14" t="n"/>
    </row>
    <row r="147">
      <c r="A147" s="14" t="n"/>
      <c r="B147" s="14" t="n"/>
      <c r="C147" s="14" t="n"/>
      <c r="D147" s="14" t="n"/>
      <c r="E147" s="14" t="n"/>
      <c r="F147" s="15" t="n"/>
      <c r="G147" s="16" t="n"/>
      <c r="H147" s="17" t="n"/>
      <c r="I147" s="14" t="n"/>
      <c r="J147" s="14">
        <f>IF($A147="","",IFERROR(LOOKUP(2,1/('Movimentações'!$B$5:$B$3004=$A147),'Movimentações'!$E$5:$E$3004),""))</f>
        <v/>
      </c>
      <c r="K147" s="14">
        <f>IF($J147&lt;&gt;"Montagem","",LOOKUP(2,1/('Movimentações'!$B$5:$B$3004=$A147),'Movimentações'!$C$5:$C$3004)&amp;" "&amp;LOOKUP(2,1/('Movimentações'!$B$5:$B$3004=$A147),'Movimentações'!$D$5:$D$3004))</f>
        <v/>
      </c>
      <c r="L147" s="18">
        <f>IF($A147="","",SUMIF('Movimentações'!$B$5:$B$3004,$A147,'Movimentações'!$H$5:$H$3004))</f>
        <v/>
      </c>
      <c r="M147" s="17">
        <f>IF($A147="","",IFERROR(LOOKUP(2,1/(('Movimentações'!$B$5:$B$3004=$A147)*('Movimentações'!$G$5:$G$3004&lt;&gt;"")),'Movimentações'!$G$5:$G$3004),""))</f>
        <v/>
      </c>
      <c r="N147" s="17">
        <f>IF(OR($H147="",$M147=""),"",$H147-$M147)</f>
        <v/>
      </c>
      <c r="O147" s="18">
        <f>IF(OR($N147="",$L147=""),"",IF(OR($N147&lt;=0,$L147=0),"",$L147/$N147))</f>
        <v/>
      </c>
      <c r="P147" s="19">
        <f>IF(OR($G147="",$L147=""),"",IF($L147=0,"",$G147/$L147))</f>
        <v/>
      </c>
      <c r="Q147" s="14">
        <f>IF(OR($M147="",Listas!$H$2=""),"",IF($M147&lt;=Listas!$H$2,"Sulco no limite: avaliar a retirada",""))</f>
        <v/>
      </c>
      <c r="R147" s="14" t="n"/>
    </row>
    <row r="148">
      <c r="A148" s="14" t="n"/>
      <c r="B148" s="14" t="n"/>
      <c r="C148" s="14" t="n"/>
      <c r="D148" s="14" t="n"/>
      <c r="E148" s="14" t="n"/>
      <c r="F148" s="15" t="n"/>
      <c r="G148" s="16" t="n"/>
      <c r="H148" s="17" t="n"/>
      <c r="I148" s="14" t="n"/>
      <c r="J148" s="14">
        <f>IF($A148="","",IFERROR(LOOKUP(2,1/('Movimentações'!$B$5:$B$3004=$A148),'Movimentações'!$E$5:$E$3004),""))</f>
        <v/>
      </c>
      <c r="K148" s="14">
        <f>IF($J148&lt;&gt;"Montagem","",LOOKUP(2,1/('Movimentações'!$B$5:$B$3004=$A148),'Movimentações'!$C$5:$C$3004)&amp;" "&amp;LOOKUP(2,1/('Movimentações'!$B$5:$B$3004=$A148),'Movimentações'!$D$5:$D$3004))</f>
        <v/>
      </c>
      <c r="L148" s="18">
        <f>IF($A148="","",SUMIF('Movimentações'!$B$5:$B$3004,$A148,'Movimentações'!$H$5:$H$3004))</f>
        <v/>
      </c>
      <c r="M148" s="17">
        <f>IF($A148="","",IFERROR(LOOKUP(2,1/(('Movimentações'!$B$5:$B$3004=$A148)*('Movimentações'!$G$5:$G$3004&lt;&gt;"")),'Movimentações'!$G$5:$G$3004),""))</f>
        <v/>
      </c>
      <c r="N148" s="17">
        <f>IF(OR($H148="",$M148=""),"",$H148-$M148)</f>
        <v/>
      </c>
      <c r="O148" s="18">
        <f>IF(OR($N148="",$L148=""),"",IF(OR($N148&lt;=0,$L148=0),"",$L148/$N148))</f>
        <v/>
      </c>
      <c r="P148" s="19">
        <f>IF(OR($G148="",$L148=""),"",IF($L148=0,"",$G148/$L148))</f>
        <v/>
      </c>
      <c r="Q148" s="14">
        <f>IF(OR($M148="",Listas!$H$2=""),"",IF($M148&lt;=Listas!$H$2,"Sulco no limite: avaliar a retirada",""))</f>
        <v/>
      </c>
      <c r="R148" s="14" t="n"/>
    </row>
    <row r="149">
      <c r="A149" s="14" t="n"/>
      <c r="B149" s="14" t="n"/>
      <c r="C149" s="14" t="n"/>
      <c r="D149" s="14" t="n"/>
      <c r="E149" s="14" t="n"/>
      <c r="F149" s="15" t="n"/>
      <c r="G149" s="16" t="n"/>
      <c r="H149" s="17" t="n"/>
      <c r="I149" s="14" t="n"/>
      <c r="J149" s="14">
        <f>IF($A149="","",IFERROR(LOOKUP(2,1/('Movimentações'!$B$5:$B$3004=$A149),'Movimentações'!$E$5:$E$3004),""))</f>
        <v/>
      </c>
      <c r="K149" s="14">
        <f>IF($J149&lt;&gt;"Montagem","",LOOKUP(2,1/('Movimentações'!$B$5:$B$3004=$A149),'Movimentações'!$C$5:$C$3004)&amp;" "&amp;LOOKUP(2,1/('Movimentações'!$B$5:$B$3004=$A149),'Movimentações'!$D$5:$D$3004))</f>
        <v/>
      </c>
      <c r="L149" s="18">
        <f>IF($A149="","",SUMIF('Movimentações'!$B$5:$B$3004,$A149,'Movimentações'!$H$5:$H$3004))</f>
        <v/>
      </c>
      <c r="M149" s="17">
        <f>IF($A149="","",IFERROR(LOOKUP(2,1/(('Movimentações'!$B$5:$B$3004=$A149)*('Movimentações'!$G$5:$G$3004&lt;&gt;"")),'Movimentações'!$G$5:$G$3004),""))</f>
        <v/>
      </c>
      <c r="N149" s="17">
        <f>IF(OR($H149="",$M149=""),"",$H149-$M149)</f>
        <v/>
      </c>
      <c r="O149" s="18">
        <f>IF(OR($N149="",$L149=""),"",IF(OR($N149&lt;=0,$L149=0),"",$L149/$N149))</f>
        <v/>
      </c>
      <c r="P149" s="19">
        <f>IF(OR($G149="",$L149=""),"",IF($L149=0,"",$G149/$L149))</f>
        <v/>
      </c>
      <c r="Q149" s="14">
        <f>IF(OR($M149="",Listas!$H$2=""),"",IF($M149&lt;=Listas!$H$2,"Sulco no limite: avaliar a retirada",""))</f>
        <v/>
      </c>
      <c r="R149" s="14" t="n"/>
    </row>
    <row r="150">
      <c r="A150" s="14" t="n"/>
      <c r="B150" s="14" t="n"/>
      <c r="C150" s="14" t="n"/>
      <c r="D150" s="14" t="n"/>
      <c r="E150" s="14" t="n"/>
      <c r="F150" s="15" t="n"/>
      <c r="G150" s="16" t="n"/>
      <c r="H150" s="17" t="n"/>
      <c r="I150" s="14" t="n"/>
      <c r="J150" s="14">
        <f>IF($A150="","",IFERROR(LOOKUP(2,1/('Movimentações'!$B$5:$B$3004=$A150),'Movimentações'!$E$5:$E$3004),""))</f>
        <v/>
      </c>
      <c r="K150" s="14">
        <f>IF($J150&lt;&gt;"Montagem","",LOOKUP(2,1/('Movimentações'!$B$5:$B$3004=$A150),'Movimentações'!$C$5:$C$3004)&amp;" "&amp;LOOKUP(2,1/('Movimentações'!$B$5:$B$3004=$A150),'Movimentações'!$D$5:$D$3004))</f>
        <v/>
      </c>
      <c r="L150" s="18">
        <f>IF($A150="","",SUMIF('Movimentações'!$B$5:$B$3004,$A150,'Movimentações'!$H$5:$H$3004))</f>
        <v/>
      </c>
      <c r="M150" s="17">
        <f>IF($A150="","",IFERROR(LOOKUP(2,1/(('Movimentações'!$B$5:$B$3004=$A150)*('Movimentações'!$G$5:$G$3004&lt;&gt;"")),'Movimentações'!$G$5:$G$3004),""))</f>
        <v/>
      </c>
      <c r="N150" s="17">
        <f>IF(OR($H150="",$M150=""),"",$H150-$M150)</f>
        <v/>
      </c>
      <c r="O150" s="18">
        <f>IF(OR($N150="",$L150=""),"",IF(OR($N150&lt;=0,$L150=0),"",$L150/$N150))</f>
        <v/>
      </c>
      <c r="P150" s="19">
        <f>IF(OR($G150="",$L150=""),"",IF($L150=0,"",$G150/$L150))</f>
        <v/>
      </c>
      <c r="Q150" s="14">
        <f>IF(OR($M150="",Listas!$H$2=""),"",IF($M150&lt;=Listas!$H$2,"Sulco no limite: avaliar a retirada",""))</f>
        <v/>
      </c>
      <c r="R150" s="14" t="n"/>
    </row>
    <row r="151">
      <c r="A151" s="14" t="n"/>
      <c r="B151" s="14" t="n"/>
      <c r="C151" s="14" t="n"/>
      <c r="D151" s="14" t="n"/>
      <c r="E151" s="14" t="n"/>
      <c r="F151" s="15" t="n"/>
      <c r="G151" s="16" t="n"/>
      <c r="H151" s="17" t="n"/>
      <c r="I151" s="14" t="n"/>
      <c r="J151" s="14">
        <f>IF($A151="","",IFERROR(LOOKUP(2,1/('Movimentações'!$B$5:$B$3004=$A151),'Movimentações'!$E$5:$E$3004),""))</f>
        <v/>
      </c>
      <c r="K151" s="14">
        <f>IF($J151&lt;&gt;"Montagem","",LOOKUP(2,1/('Movimentações'!$B$5:$B$3004=$A151),'Movimentações'!$C$5:$C$3004)&amp;" "&amp;LOOKUP(2,1/('Movimentações'!$B$5:$B$3004=$A151),'Movimentações'!$D$5:$D$3004))</f>
        <v/>
      </c>
      <c r="L151" s="18">
        <f>IF($A151="","",SUMIF('Movimentações'!$B$5:$B$3004,$A151,'Movimentações'!$H$5:$H$3004))</f>
        <v/>
      </c>
      <c r="M151" s="17">
        <f>IF($A151="","",IFERROR(LOOKUP(2,1/(('Movimentações'!$B$5:$B$3004=$A151)*('Movimentações'!$G$5:$G$3004&lt;&gt;"")),'Movimentações'!$G$5:$G$3004),""))</f>
        <v/>
      </c>
      <c r="N151" s="17">
        <f>IF(OR($H151="",$M151=""),"",$H151-$M151)</f>
        <v/>
      </c>
      <c r="O151" s="18">
        <f>IF(OR($N151="",$L151=""),"",IF(OR($N151&lt;=0,$L151=0),"",$L151/$N151))</f>
        <v/>
      </c>
      <c r="P151" s="19">
        <f>IF(OR($G151="",$L151=""),"",IF($L151=0,"",$G151/$L151))</f>
        <v/>
      </c>
      <c r="Q151" s="14">
        <f>IF(OR($M151="",Listas!$H$2=""),"",IF($M151&lt;=Listas!$H$2,"Sulco no limite: avaliar a retirada",""))</f>
        <v/>
      </c>
      <c r="R151" s="14" t="n"/>
    </row>
    <row r="152">
      <c r="A152" s="14" t="n"/>
      <c r="B152" s="14" t="n"/>
      <c r="C152" s="14" t="n"/>
      <c r="D152" s="14" t="n"/>
      <c r="E152" s="14" t="n"/>
      <c r="F152" s="15" t="n"/>
      <c r="G152" s="16" t="n"/>
      <c r="H152" s="17" t="n"/>
      <c r="I152" s="14" t="n"/>
      <c r="J152" s="14">
        <f>IF($A152="","",IFERROR(LOOKUP(2,1/('Movimentações'!$B$5:$B$3004=$A152),'Movimentações'!$E$5:$E$3004),""))</f>
        <v/>
      </c>
      <c r="K152" s="14">
        <f>IF($J152&lt;&gt;"Montagem","",LOOKUP(2,1/('Movimentações'!$B$5:$B$3004=$A152),'Movimentações'!$C$5:$C$3004)&amp;" "&amp;LOOKUP(2,1/('Movimentações'!$B$5:$B$3004=$A152),'Movimentações'!$D$5:$D$3004))</f>
        <v/>
      </c>
      <c r="L152" s="18">
        <f>IF($A152="","",SUMIF('Movimentações'!$B$5:$B$3004,$A152,'Movimentações'!$H$5:$H$3004))</f>
        <v/>
      </c>
      <c r="M152" s="17">
        <f>IF($A152="","",IFERROR(LOOKUP(2,1/(('Movimentações'!$B$5:$B$3004=$A152)*('Movimentações'!$G$5:$G$3004&lt;&gt;"")),'Movimentações'!$G$5:$G$3004),""))</f>
        <v/>
      </c>
      <c r="N152" s="17">
        <f>IF(OR($H152="",$M152=""),"",$H152-$M152)</f>
        <v/>
      </c>
      <c r="O152" s="18">
        <f>IF(OR($N152="",$L152=""),"",IF(OR($N152&lt;=0,$L152=0),"",$L152/$N152))</f>
        <v/>
      </c>
      <c r="P152" s="19">
        <f>IF(OR($G152="",$L152=""),"",IF($L152=0,"",$G152/$L152))</f>
        <v/>
      </c>
      <c r="Q152" s="14">
        <f>IF(OR($M152="",Listas!$H$2=""),"",IF($M152&lt;=Listas!$H$2,"Sulco no limite: avaliar a retirada",""))</f>
        <v/>
      </c>
      <c r="R152" s="14" t="n"/>
    </row>
    <row r="153">
      <c r="A153" s="14" t="n"/>
      <c r="B153" s="14" t="n"/>
      <c r="C153" s="14" t="n"/>
      <c r="D153" s="14" t="n"/>
      <c r="E153" s="14" t="n"/>
      <c r="F153" s="15" t="n"/>
      <c r="G153" s="16" t="n"/>
      <c r="H153" s="17" t="n"/>
      <c r="I153" s="14" t="n"/>
      <c r="J153" s="14">
        <f>IF($A153="","",IFERROR(LOOKUP(2,1/('Movimentações'!$B$5:$B$3004=$A153),'Movimentações'!$E$5:$E$3004),""))</f>
        <v/>
      </c>
      <c r="K153" s="14">
        <f>IF($J153&lt;&gt;"Montagem","",LOOKUP(2,1/('Movimentações'!$B$5:$B$3004=$A153),'Movimentações'!$C$5:$C$3004)&amp;" "&amp;LOOKUP(2,1/('Movimentações'!$B$5:$B$3004=$A153),'Movimentações'!$D$5:$D$3004))</f>
        <v/>
      </c>
      <c r="L153" s="18">
        <f>IF($A153="","",SUMIF('Movimentações'!$B$5:$B$3004,$A153,'Movimentações'!$H$5:$H$3004))</f>
        <v/>
      </c>
      <c r="M153" s="17">
        <f>IF($A153="","",IFERROR(LOOKUP(2,1/(('Movimentações'!$B$5:$B$3004=$A153)*('Movimentações'!$G$5:$G$3004&lt;&gt;"")),'Movimentações'!$G$5:$G$3004),""))</f>
        <v/>
      </c>
      <c r="N153" s="17">
        <f>IF(OR($H153="",$M153=""),"",$H153-$M153)</f>
        <v/>
      </c>
      <c r="O153" s="18">
        <f>IF(OR($N153="",$L153=""),"",IF(OR($N153&lt;=0,$L153=0),"",$L153/$N153))</f>
        <v/>
      </c>
      <c r="P153" s="19">
        <f>IF(OR($G153="",$L153=""),"",IF($L153=0,"",$G153/$L153))</f>
        <v/>
      </c>
      <c r="Q153" s="14">
        <f>IF(OR($M153="",Listas!$H$2=""),"",IF($M153&lt;=Listas!$H$2,"Sulco no limite: avaliar a retirada",""))</f>
        <v/>
      </c>
      <c r="R153" s="14" t="n"/>
    </row>
    <row r="154">
      <c r="A154" s="14" t="n"/>
      <c r="B154" s="14" t="n"/>
      <c r="C154" s="14" t="n"/>
      <c r="D154" s="14" t="n"/>
      <c r="E154" s="14" t="n"/>
      <c r="F154" s="15" t="n"/>
      <c r="G154" s="16" t="n"/>
      <c r="H154" s="17" t="n"/>
      <c r="I154" s="14" t="n"/>
      <c r="J154" s="14">
        <f>IF($A154="","",IFERROR(LOOKUP(2,1/('Movimentações'!$B$5:$B$3004=$A154),'Movimentações'!$E$5:$E$3004),""))</f>
        <v/>
      </c>
      <c r="K154" s="14">
        <f>IF($J154&lt;&gt;"Montagem","",LOOKUP(2,1/('Movimentações'!$B$5:$B$3004=$A154),'Movimentações'!$C$5:$C$3004)&amp;" "&amp;LOOKUP(2,1/('Movimentações'!$B$5:$B$3004=$A154),'Movimentações'!$D$5:$D$3004))</f>
        <v/>
      </c>
      <c r="L154" s="18">
        <f>IF($A154="","",SUMIF('Movimentações'!$B$5:$B$3004,$A154,'Movimentações'!$H$5:$H$3004))</f>
        <v/>
      </c>
      <c r="M154" s="17">
        <f>IF($A154="","",IFERROR(LOOKUP(2,1/(('Movimentações'!$B$5:$B$3004=$A154)*('Movimentações'!$G$5:$G$3004&lt;&gt;"")),'Movimentações'!$G$5:$G$3004),""))</f>
        <v/>
      </c>
      <c r="N154" s="17">
        <f>IF(OR($H154="",$M154=""),"",$H154-$M154)</f>
        <v/>
      </c>
      <c r="O154" s="18">
        <f>IF(OR($N154="",$L154=""),"",IF(OR($N154&lt;=0,$L154=0),"",$L154/$N154))</f>
        <v/>
      </c>
      <c r="P154" s="19">
        <f>IF(OR($G154="",$L154=""),"",IF($L154=0,"",$G154/$L154))</f>
        <v/>
      </c>
      <c r="Q154" s="14">
        <f>IF(OR($M154="",Listas!$H$2=""),"",IF($M154&lt;=Listas!$H$2,"Sulco no limite: avaliar a retirada",""))</f>
        <v/>
      </c>
      <c r="R154" s="14" t="n"/>
    </row>
    <row r="155">
      <c r="A155" s="14" t="n"/>
      <c r="B155" s="14" t="n"/>
      <c r="C155" s="14" t="n"/>
      <c r="D155" s="14" t="n"/>
      <c r="E155" s="14" t="n"/>
      <c r="F155" s="15" t="n"/>
      <c r="G155" s="16" t="n"/>
      <c r="H155" s="17" t="n"/>
      <c r="I155" s="14" t="n"/>
      <c r="J155" s="14">
        <f>IF($A155="","",IFERROR(LOOKUP(2,1/('Movimentações'!$B$5:$B$3004=$A155),'Movimentações'!$E$5:$E$3004),""))</f>
        <v/>
      </c>
      <c r="K155" s="14">
        <f>IF($J155&lt;&gt;"Montagem","",LOOKUP(2,1/('Movimentações'!$B$5:$B$3004=$A155),'Movimentações'!$C$5:$C$3004)&amp;" "&amp;LOOKUP(2,1/('Movimentações'!$B$5:$B$3004=$A155),'Movimentações'!$D$5:$D$3004))</f>
        <v/>
      </c>
      <c r="L155" s="18">
        <f>IF($A155="","",SUMIF('Movimentações'!$B$5:$B$3004,$A155,'Movimentações'!$H$5:$H$3004))</f>
        <v/>
      </c>
      <c r="M155" s="17">
        <f>IF($A155="","",IFERROR(LOOKUP(2,1/(('Movimentações'!$B$5:$B$3004=$A155)*('Movimentações'!$G$5:$G$3004&lt;&gt;"")),'Movimentações'!$G$5:$G$3004),""))</f>
        <v/>
      </c>
      <c r="N155" s="17">
        <f>IF(OR($H155="",$M155=""),"",$H155-$M155)</f>
        <v/>
      </c>
      <c r="O155" s="18">
        <f>IF(OR($N155="",$L155=""),"",IF(OR($N155&lt;=0,$L155=0),"",$L155/$N155))</f>
        <v/>
      </c>
      <c r="P155" s="19">
        <f>IF(OR($G155="",$L155=""),"",IF($L155=0,"",$G155/$L155))</f>
        <v/>
      </c>
      <c r="Q155" s="14">
        <f>IF(OR($M155="",Listas!$H$2=""),"",IF($M155&lt;=Listas!$H$2,"Sulco no limite: avaliar a retirada",""))</f>
        <v/>
      </c>
      <c r="R155" s="14" t="n"/>
    </row>
    <row r="156">
      <c r="A156" s="14" t="n"/>
      <c r="B156" s="14" t="n"/>
      <c r="C156" s="14" t="n"/>
      <c r="D156" s="14" t="n"/>
      <c r="E156" s="14" t="n"/>
      <c r="F156" s="15" t="n"/>
      <c r="G156" s="16" t="n"/>
      <c r="H156" s="17" t="n"/>
      <c r="I156" s="14" t="n"/>
      <c r="J156" s="14">
        <f>IF($A156="","",IFERROR(LOOKUP(2,1/('Movimentações'!$B$5:$B$3004=$A156),'Movimentações'!$E$5:$E$3004),""))</f>
        <v/>
      </c>
      <c r="K156" s="14">
        <f>IF($J156&lt;&gt;"Montagem","",LOOKUP(2,1/('Movimentações'!$B$5:$B$3004=$A156),'Movimentações'!$C$5:$C$3004)&amp;" "&amp;LOOKUP(2,1/('Movimentações'!$B$5:$B$3004=$A156),'Movimentações'!$D$5:$D$3004))</f>
        <v/>
      </c>
      <c r="L156" s="18">
        <f>IF($A156="","",SUMIF('Movimentações'!$B$5:$B$3004,$A156,'Movimentações'!$H$5:$H$3004))</f>
        <v/>
      </c>
      <c r="M156" s="17">
        <f>IF($A156="","",IFERROR(LOOKUP(2,1/(('Movimentações'!$B$5:$B$3004=$A156)*('Movimentações'!$G$5:$G$3004&lt;&gt;"")),'Movimentações'!$G$5:$G$3004),""))</f>
        <v/>
      </c>
      <c r="N156" s="17">
        <f>IF(OR($H156="",$M156=""),"",$H156-$M156)</f>
        <v/>
      </c>
      <c r="O156" s="18">
        <f>IF(OR($N156="",$L156=""),"",IF(OR($N156&lt;=0,$L156=0),"",$L156/$N156))</f>
        <v/>
      </c>
      <c r="P156" s="19">
        <f>IF(OR($G156="",$L156=""),"",IF($L156=0,"",$G156/$L156))</f>
        <v/>
      </c>
      <c r="Q156" s="14">
        <f>IF(OR($M156="",Listas!$H$2=""),"",IF($M156&lt;=Listas!$H$2,"Sulco no limite: avaliar a retirada",""))</f>
        <v/>
      </c>
      <c r="R156" s="14" t="n"/>
    </row>
    <row r="157">
      <c r="A157" s="14" t="n"/>
      <c r="B157" s="14" t="n"/>
      <c r="C157" s="14" t="n"/>
      <c r="D157" s="14" t="n"/>
      <c r="E157" s="14" t="n"/>
      <c r="F157" s="15" t="n"/>
      <c r="G157" s="16" t="n"/>
      <c r="H157" s="17" t="n"/>
      <c r="I157" s="14" t="n"/>
      <c r="J157" s="14">
        <f>IF($A157="","",IFERROR(LOOKUP(2,1/('Movimentações'!$B$5:$B$3004=$A157),'Movimentações'!$E$5:$E$3004),""))</f>
        <v/>
      </c>
      <c r="K157" s="14">
        <f>IF($J157&lt;&gt;"Montagem","",LOOKUP(2,1/('Movimentações'!$B$5:$B$3004=$A157),'Movimentações'!$C$5:$C$3004)&amp;" "&amp;LOOKUP(2,1/('Movimentações'!$B$5:$B$3004=$A157),'Movimentações'!$D$5:$D$3004))</f>
        <v/>
      </c>
      <c r="L157" s="18">
        <f>IF($A157="","",SUMIF('Movimentações'!$B$5:$B$3004,$A157,'Movimentações'!$H$5:$H$3004))</f>
        <v/>
      </c>
      <c r="M157" s="17">
        <f>IF($A157="","",IFERROR(LOOKUP(2,1/(('Movimentações'!$B$5:$B$3004=$A157)*('Movimentações'!$G$5:$G$3004&lt;&gt;"")),'Movimentações'!$G$5:$G$3004),""))</f>
        <v/>
      </c>
      <c r="N157" s="17">
        <f>IF(OR($H157="",$M157=""),"",$H157-$M157)</f>
        <v/>
      </c>
      <c r="O157" s="18">
        <f>IF(OR($N157="",$L157=""),"",IF(OR($N157&lt;=0,$L157=0),"",$L157/$N157))</f>
        <v/>
      </c>
      <c r="P157" s="19">
        <f>IF(OR($G157="",$L157=""),"",IF($L157=0,"",$G157/$L157))</f>
        <v/>
      </c>
      <c r="Q157" s="14">
        <f>IF(OR($M157="",Listas!$H$2=""),"",IF($M157&lt;=Listas!$H$2,"Sulco no limite: avaliar a retirada",""))</f>
        <v/>
      </c>
      <c r="R157" s="14" t="n"/>
    </row>
    <row r="158">
      <c r="A158" s="14" t="n"/>
      <c r="B158" s="14" t="n"/>
      <c r="C158" s="14" t="n"/>
      <c r="D158" s="14" t="n"/>
      <c r="E158" s="14" t="n"/>
      <c r="F158" s="15" t="n"/>
      <c r="G158" s="16" t="n"/>
      <c r="H158" s="17" t="n"/>
      <c r="I158" s="14" t="n"/>
      <c r="J158" s="14">
        <f>IF($A158="","",IFERROR(LOOKUP(2,1/('Movimentações'!$B$5:$B$3004=$A158),'Movimentações'!$E$5:$E$3004),""))</f>
        <v/>
      </c>
      <c r="K158" s="14">
        <f>IF($J158&lt;&gt;"Montagem","",LOOKUP(2,1/('Movimentações'!$B$5:$B$3004=$A158),'Movimentações'!$C$5:$C$3004)&amp;" "&amp;LOOKUP(2,1/('Movimentações'!$B$5:$B$3004=$A158),'Movimentações'!$D$5:$D$3004))</f>
        <v/>
      </c>
      <c r="L158" s="18">
        <f>IF($A158="","",SUMIF('Movimentações'!$B$5:$B$3004,$A158,'Movimentações'!$H$5:$H$3004))</f>
        <v/>
      </c>
      <c r="M158" s="17">
        <f>IF($A158="","",IFERROR(LOOKUP(2,1/(('Movimentações'!$B$5:$B$3004=$A158)*('Movimentações'!$G$5:$G$3004&lt;&gt;"")),'Movimentações'!$G$5:$G$3004),""))</f>
        <v/>
      </c>
      <c r="N158" s="17">
        <f>IF(OR($H158="",$M158=""),"",$H158-$M158)</f>
        <v/>
      </c>
      <c r="O158" s="18">
        <f>IF(OR($N158="",$L158=""),"",IF(OR($N158&lt;=0,$L158=0),"",$L158/$N158))</f>
        <v/>
      </c>
      <c r="P158" s="19">
        <f>IF(OR($G158="",$L158=""),"",IF($L158=0,"",$G158/$L158))</f>
        <v/>
      </c>
      <c r="Q158" s="14">
        <f>IF(OR($M158="",Listas!$H$2=""),"",IF($M158&lt;=Listas!$H$2,"Sulco no limite: avaliar a retirada",""))</f>
        <v/>
      </c>
      <c r="R158" s="14" t="n"/>
    </row>
    <row r="159">
      <c r="A159" s="14" t="n"/>
      <c r="B159" s="14" t="n"/>
      <c r="C159" s="14" t="n"/>
      <c r="D159" s="14" t="n"/>
      <c r="E159" s="14" t="n"/>
      <c r="F159" s="15" t="n"/>
      <c r="G159" s="16" t="n"/>
      <c r="H159" s="17" t="n"/>
      <c r="I159" s="14" t="n"/>
      <c r="J159" s="14">
        <f>IF($A159="","",IFERROR(LOOKUP(2,1/('Movimentações'!$B$5:$B$3004=$A159),'Movimentações'!$E$5:$E$3004),""))</f>
        <v/>
      </c>
      <c r="K159" s="14">
        <f>IF($J159&lt;&gt;"Montagem","",LOOKUP(2,1/('Movimentações'!$B$5:$B$3004=$A159),'Movimentações'!$C$5:$C$3004)&amp;" "&amp;LOOKUP(2,1/('Movimentações'!$B$5:$B$3004=$A159),'Movimentações'!$D$5:$D$3004))</f>
        <v/>
      </c>
      <c r="L159" s="18">
        <f>IF($A159="","",SUMIF('Movimentações'!$B$5:$B$3004,$A159,'Movimentações'!$H$5:$H$3004))</f>
        <v/>
      </c>
      <c r="M159" s="17">
        <f>IF($A159="","",IFERROR(LOOKUP(2,1/(('Movimentações'!$B$5:$B$3004=$A159)*('Movimentações'!$G$5:$G$3004&lt;&gt;"")),'Movimentações'!$G$5:$G$3004),""))</f>
        <v/>
      </c>
      <c r="N159" s="17">
        <f>IF(OR($H159="",$M159=""),"",$H159-$M159)</f>
        <v/>
      </c>
      <c r="O159" s="18">
        <f>IF(OR($N159="",$L159=""),"",IF(OR($N159&lt;=0,$L159=0),"",$L159/$N159))</f>
        <v/>
      </c>
      <c r="P159" s="19">
        <f>IF(OR($G159="",$L159=""),"",IF($L159=0,"",$G159/$L159))</f>
        <v/>
      </c>
      <c r="Q159" s="14">
        <f>IF(OR($M159="",Listas!$H$2=""),"",IF($M159&lt;=Listas!$H$2,"Sulco no limite: avaliar a retirada",""))</f>
        <v/>
      </c>
      <c r="R159" s="14" t="n"/>
    </row>
    <row r="160">
      <c r="A160" s="14" t="n"/>
      <c r="B160" s="14" t="n"/>
      <c r="C160" s="14" t="n"/>
      <c r="D160" s="14" t="n"/>
      <c r="E160" s="14" t="n"/>
      <c r="F160" s="15" t="n"/>
      <c r="G160" s="16" t="n"/>
      <c r="H160" s="17" t="n"/>
      <c r="I160" s="14" t="n"/>
      <c r="J160" s="14">
        <f>IF($A160="","",IFERROR(LOOKUP(2,1/('Movimentações'!$B$5:$B$3004=$A160),'Movimentações'!$E$5:$E$3004),""))</f>
        <v/>
      </c>
      <c r="K160" s="14">
        <f>IF($J160&lt;&gt;"Montagem","",LOOKUP(2,1/('Movimentações'!$B$5:$B$3004=$A160),'Movimentações'!$C$5:$C$3004)&amp;" "&amp;LOOKUP(2,1/('Movimentações'!$B$5:$B$3004=$A160),'Movimentações'!$D$5:$D$3004))</f>
        <v/>
      </c>
      <c r="L160" s="18">
        <f>IF($A160="","",SUMIF('Movimentações'!$B$5:$B$3004,$A160,'Movimentações'!$H$5:$H$3004))</f>
        <v/>
      </c>
      <c r="M160" s="17">
        <f>IF($A160="","",IFERROR(LOOKUP(2,1/(('Movimentações'!$B$5:$B$3004=$A160)*('Movimentações'!$G$5:$G$3004&lt;&gt;"")),'Movimentações'!$G$5:$G$3004),""))</f>
        <v/>
      </c>
      <c r="N160" s="17">
        <f>IF(OR($H160="",$M160=""),"",$H160-$M160)</f>
        <v/>
      </c>
      <c r="O160" s="18">
        <f>IF(OR($N160="",$L160=""),"",IF(OR($N160&lt;=0,$L160=0),"",$L160/$N160))</f>
        <v/>
      </c>
      <c r="P160" s="19">
        <f>IF(OR($G160="",$L160=""),"",IF($L160=0,"",$G160/$L160))</f>
        <v/>
      </c>
      <c r="Q160" s="14">
        <f>IF(OR($M160="",Listas!$H$2=""),"",IF($M160&lt;=Listas!$H$2,"Sulco no limite: avaliar a retirada",""))</f>
        <v/>
      </c>
      <c r="R160" s="14" t="n"/>
    </row>
    <row r="161">
      <c r="A161" s="14" t="n"/>
      <c r="B161" s="14" t="n"/>
      <c r="C161" s="14" t="n"/>
      <c r="D161" s="14" t="n"/>
      <c r="E161" s="14" t="n"/>
      <c r="F161" s="15" t="n"/>
      <c r="G161" s="16" t="n"/>
      <c r="H161" s="17" t="n"/>
      <c r="I161" s="14" t="n"/>
      <c r="J161" s="14">
        <f>IF($A161="","",IFERROR(LOOKUP(2,1/('Movimentações'!$B$5:$B$3004=$A161),'Movimentações'!$E$5:$E$3004),""))</f>
        <v/>
      </c>
      <c r="K161" s="14">
        <f>IF($J161&lt;&gt;"Montagem","",LOOKUP(2,1/('Movimentações'!$B$5:$B$3004=$A161),'Movimentações'!$C$5:$C$3004)&amp;" "&amp;LOOKUP(2,1/('Movimentações'!$B$5:$B$3004=$A161),'Movimentações'!$D$5:$D$3004))</f>
        <v/>
      </c>
      <c r="L161" s="18">
        <f>IF($A161="","",SUMIF('Movimentações'!$B$5:$B$3004,$A161,'Movimentações'!$H$5:$H$3004))</f>
        <v/>
      </c>
      <c r="M161" s="17">
        <f>IF($A161="","",IFERROR(LOOKUP(2,1/(('Movimentações'!$B$5:$B$3004=$A161)*('Movimentações'!$G$5:$G$3004&lt;&gt;"")),'Movimentações'!$G$5:$G$3004),""))</f>
        <v/>
      </c>
      <c r="N161" s="17">
        <f>IF(OR($H161="",$M161=""),"",$H161-$M161)</f>
        <v/>
      </c>
      <c r="O161" s="18">
        <f>IF(OR($N161="",$L161=""),"",IF(OR($N161&lt;=0,$L161=0),"",$L161/$N161))</f>
        <v/>
      </c>
      <c r="P161" s="19">
        <f>IF(OR($G161="",$L161=""),"",IF($L161=0,"",$G161/$L161))</f>
        <v/>
      </c>
      <c r="Q161" s="14">
        <f>IF(OR($M161="",Listas!$H$2=""),"",IF($M161&lt;=Listas!$H$2,"Sulco no limite: avaliar a retirada",""))</f>
        <v/>
      </c>
      <c r="R161" s="14" t="n"/>
    </row>
    <row r="162">
      <c r="A162" s="14" t="n"/>
      <c r="B162" s="14" t="n"/>
      <c r="C162" s="14" t="n"/>
      <c r="D162" s="14" t="n"/>
      <c r="E162" s="14" t="n"/>
      <c r="F162" s="15" t="n"/>
      <c r="G162" s="16" t="n"/>
      <c r="H162" s="17" t="n"/>
      <c r="I162" s="14" t="n"/>
      <c r="J162" s="14">
        <f>IF($A162="","",IFERROR(LOOKUP(2,1/('Movimentações'!$B$5:$B$3004=$A162),'Movimentações'!$E$5:$E$3004),""))</f>
        <v/>
      </c>
      <c r="K162" s="14">
        <f>IF($J162&lt;&gt;"Montagem","",LOOKUP(2,1/('Movimentações'!$B$5:$B$3004=$A162),'Movimentações'!$C$5:$C$3004)&amp;" "&amp;LOOKUP(2,1/('Movimentações'!$B$5:$B$3004=$A162),'Movimentações'!$D$5:$D$3004))</f>
        <v/>
      </c>
      <c r="L162" s="18">
        <f>IF($A162="","",SUMIF('Movimentações'!$B$5:$B$3004,$A162,'Movimentações'!$H$5:$H$3004))</f>
        <v/>
      </c>
      <c r="M162" s="17">
        <f>IF($A162="","",IFERROR(LOOKUP(2,1/(('Movimentações'!$B$5:$B$3004=$A162)*('Movimentações'!$G$5:$G$3004&lt;&gt;"")),'Movimentações'!$G$5:$G$3004),""))</f>
        <v/>
      </c>
      <c r="N162" s="17">
        <f>IF(OR($H162="",$M162=""),"",$H162-$M162)</f>
        <v/>
      </c>
      <c r="O162" s="18">
        <f>IF(OR($N162="",$L162=""),"",IF(OR($N162&lt;=0,$L162=0),"",$L162/$N162))</f>
        <v/>
      </c>
      <c r="P162" s="19">
        <f>IF(OR($G162="",$L162=""),"",IF($L162=0,"",$G162/$L162))</f>
        <v/>
      </c>
      <c r="Q162" s="14">
        <f>IF(OR($M162="",Listas!$H$2=""),"",IF($M162&lt;=Listas!$H$2,"Sulco no limite: avaliar a retirada",""))</f>
        <v/>
      </c>
      <c r="R162" s="14" t="n"/>
    </row>
    <row r="163">
      <c r="A163" s="14" t="n"/>
      <c r="B163" s="14" t="n"/>
      <c r="C163" s="14" t="n"/>
      <c r="D163" s="14" t="n"/>
      <c r="E163" s="14" t="n"/>
      <c r="F163" s="15" t="n"/>
      <c r="G163" s="16" t="n"/>
      <c r="H163" s="17" t="n"/>
      <c r="I163" s="14" t="n"/>
      <c r="J163" s="14">
        <f>IF($A163="","",IFERROR(LOOKUP(2,1/('Movimentações'!$B$5:$B$3004=$A163),'Movimentações'!$E$5:$E$3004),""))</f>
        <v/>
      </c>
      <c r="K163" s="14">
        <f>IF($J163&lt;&gt;"Montagem","",LOOKUP(2,1/('Movimentações'!$B$5:$B$3004=$A163),'Movimentações'!$C$5:$C$3004)&amp;" "&amp;LOOKUP(2,1/('Movimentações'!$B$5:$B$3004=$A163),'Movimentações'!$D$5:$D$3004))</f>
        <v/>
      </c>
      <c r="L163" s="18">
        <f>IF($A163="","",SUMIF('Movimentações'!$B$5:$B$3004,$A163,'Movimentações'!$H$5:$H$3004))</f>
        <v/>
      </c>
      <c r="M163" s="17">
        <f>IF($A163="","",IFERROR(LOOKUP(2,1/(('Movimentações'!$B$5:$B$3004=$A163)*('Movimentações'!$G$5:$G$3004&lt;&gt;"")),'Movimentações'!$G$5:$G$3004),""))</f>
        <v/>
      </c>
      <c r="N163" s="17">
        <f>IF(OR($H163="",$M163=""),"",$H163-$M163)</f>
        <v/>
      </c>
      <c r="O163" s="18">
        <f>IF(OR($N163="",$L163=""),"",IF(OR($N163&lt;=0,$L163=0),"",$L163/$N163))</f>
        <v/>
      </c>
      <c r="P163" s="19">
        <f>IF(OR($G163="",$L163=""),"",IF($L163=0,"",$G163/$L163))</f>
        <v/>
      </c>
      <c r="Q163" s="14">
        <f>IF(OR($M163="",Listas!$H$2=""),"",IF($M163&lt;=Listas!$H$2,"Sulco no limite: avaliar a retirada",""))</f>
        <v/>
      </c>
      <c r="R163" s="14" t="n"/>
    </row>
    <row r="164">
      <c r="A164" s="14" t="n"/>
      <c r="B164" s="14" t="n"/>
      <c r="C164" s="14" t="n"/>
      <c r="D164" s="14" t="n"/>
      <c r="E164" s="14" t="n"/>
      <c r="F164" s="15" t="n"/>
      <c r="G164" s="16" t="n"/>
      <c r="H164" s="17" t="n"/>
      <c r="I164" s="14" t="n"/>
      <c r="J164" s="14">
        <f>IF($A164="","",IFERROR(LOOKUP(2,1/('Movimentações'!$B$5:$B$3004=$A164),'Movimentações'!$E$5:$E$3004),""))</f>
        <v/>
      </c>
      <c r="K164" s="14">
        <f>IF($J164&lt;&gt;"Montagem","",LOOKUP(2,1/('Movimentações'!$B$5:$B$3004=$A164),'Movimentações'!$C$5:$C$3004)&amp;" "&amp;LOOKUP(2,1/('Movimentações'!$B$5:$B$3004=$A164),'Movimentações'!$D$5:$D$3004))</f>
        <v/>
      </c>
      <c r="L164" s="18">
        <f>IF($A164="","",SUMIF('Movimentações'!$B$5:$B$3004,$A164,'Movimentações'!$H$5:$H$3004))</f>
        <v/>
      </c>
      <c r="M164" s="17">
        <f>IF($A164="","",IFERROR(LOOKUP(2,1/(('Movimentações'!$B$5:$B$3004=$A164)*('Movimentações'!$G$5:$G$3004&lt;&gt;"")),'Movimentações'!$G$5:$G$3004),""))</f>
        <v/>
      </c>
      <c r="N164" s="17">
        <f>IF(OR($H164="",$M164=""),"",$H164-$M164)</f>
        <v/>
      </c>
      <c r="O164" s="18">
        <f>IF(OR($N164="",$L164=""),"",IF(OR($N164&lt;=0,$L164=0),"",$L164/$N164))</f>
        <v/>
      </c>
      <c r="P164" s="19">
        <f>IF(OR($G164="",$L164=""),"",IF($L164=0,"",$G164/$L164))</f>
        <v/>
      </c>
      <c r="Q164" s="14">
        <f>IF(OR($M164="",Listas!$H$2=""),"",IF($M164&lt;=Listas!$H$2,"Sulco no limite: avaliar a retirada",""))</f>
        <v/>
      </c>
      <c r="R164" s="14" t="n"/>
    </row>
    <row r="165">
      <c r="A165" s="14" t="n"/>
      <c r="B165" s="14" t="n"/>
      <c r="C165" s="14" t="n"/>
      <c r="D165" s="14" t="n"/>
      <c r="E165" s="14" t="n"/>
      <c r="F165" s="15" t="n"/>
      <c r="G165" s="16" t="n"/>
      <c r="H165" s="17" t="n"/>
      <c r="I165" s="14" t="n"/>
      <c r="J165" s="14">
        <f>IF($A165="","",IFERROR(LOOKUP(2,1/('Movimentações'!$B$5:$B$3004=$A165),'Movimentações'!$E$5:$E$3004),""))</f>
        <v/>
      </c>
      <c r="K165" s="14">
        <f>IF($J165&lt;&gt;"Montagem","",LOOKUP(2,1/('Movimentações'!$B$5:$B$3004=$A165),'Movimentações'!$C$5:$C$3004)&amp;" "&amp;LOOKUP(2,1/('Movimentações'!$B$5:$B$3004=$A165),'Movimentações'!$D$5:$D$3004))</f>
        <v/>
      </c>
      <c r="L165" s="18">
        <f>IF($A165="","",SUMIF('Movimentações'!$B$5:$B$3004,$A165,'Movimentações'!$H$5:$H$3004))</f>
        <v/>
      </c>
      <c r="M165" s="17">
        <f>IF($A165="","",IFERROR(LOOKUP(2,1/(('Movimentações'!$B$5:$B$3004=$A165)*('Movimentações'!$G$5:$G$3004&lt;&gt;"")),'Movimentações'!$G$5:$G$3004),""))</f>
        <v/>
      </c>
      <c r="N165" s="17">
        <f>IF(OR($H165="",$M165=""),"",$H165-$M165)</f>
        <v/>
      </c>
      <c r="O165" s="18">
        <f>IF(OR($N165="",$L165=""),"",IF(OR($N165&lt;=0,$L165=0),"",$L165/$N165))</f>
        <v/>
      </c>
      <c r="P165" s="19">
        <f>IF(OR($G165="",$L165=""),"",IF($L165=0,"",$G165/$L165))</f>
        <v/>
      </c>
      <c r="Q165" s="14">
        <f>IF(OR($M165="",Listas!$H$2=""),"",IF($M165&lt;=Listas!$H$2,"Sulco no limite: avaliar a retirada",""))</f>
        <v/>
      </c>
      <c r="R165" s="14" t="n"/>
    </row>
    <row r="166">
      <c r="A166" s="14" t="n"/>
      <c r="B166" s="14" t="n"/>
      <c r="C166" s="14" t="n"/>
      <c r="D166" s="14" t="n"/>
      <c r="E166" s="14" t="n"/>
      <c r="F166" s="15" t="n"/>
      <c r="G166" s="16" t="n"/>
      <c r="H166" s="17" t="n"/>
      <c r="I166" s="14" t="n"/>
      <c r="J166" s="14">
        <f>IF($A166="","",IFERROR(LOOKUP(2,1/('Movimentações'!$B$5:$B$3004=$A166),'Movimentações'!$E$5:$E$3004),""))</f>
        <v/>
      </c>
      <c r="K166" s="14">
        <f>IF($J166&lt;&gt;"Montagem","",LOOKUP(2,1/('Movimentações'!$B$5:$B$3004=$A166),'Movimentações'!$C$5:$C$3004)&amp;" "&amp;LOOKUP(2,1/('Movimentações'!$B$5:$B$3004=$A166),'Movimentações'!$D$5:$D$3004))</f>
        <v/>
      </c>
      <c r="L166" s="18">
        <f>IF($A166="","",SUMIF('Movimentações'!$B$5:$B$3004,$A166,'Movimentações'!$H$5:$H$3004))</f>
        <v/>
      </c>
      <c r="M166" s="17">
        <f>IF($A166="","",IFERROR(LOOKUP(2,1/(('Movimentações'!$B$5:$B$3004=$A166)*('Movimentações'!$G$5:$G$3004&lt;&gt;"")),'Movimentações'!$G$5:$G$3004),""))</f>
        <v/>
      </c>
      <c r="N166" s="17">
        <f>IF(OR($H166="",$M166=""),"",$H166-$M166)</f>
        <v/>
      </c>
      <c r="O166" s="18">
        <f>IF(OR($N166="",$L166=""),"",IF(OR($N166&lt;=0,$L166=0),"",$L166/$N166))</f>
        <v/>
      </c>
      <c r="P166" s="19">
        <f>IF(OR($G166="",$L166=""),"",IF($L166=0,"",$G166/$L166))</f>
        <v/>
      </c>
      <c r="Q166" s="14">
        <f>IF(OR($M166="",Listas!$H$2=""),"",IF($M166&lt;=Listas!$H$2,"Sulco no limite: avaliar a retirada",""))</f>
        <v/>
      </c>
      <c r="R166" s="14" t="n"/>
    </row>
    <row r="167">
      <c r="A167" s="14" t="n"/>
      <c r="B167" s="14" t="n"/>
      <c r="C167" s="14" t="n"/>
      <c r="D167" s="14" t="n"/>
      <c r="E167" s="14" t="n"/>
      <c r="F167" s="15" t="n"/>
      <c r="G167" s="16" t="n"/>
      <c r="H167" s="17" t="n"/>
      <c r="I167" s="14" t="n"/>
      <c r="J167" s="14">
        <f>IF($A167="","",IFERROR(LOOKUP(2,1/('Movimentações'!$B$5:$B$3004=$A167),'Movimentações'!$E$5:$E$3004),""))</f>
        <v/>
      </c>
      <c r="K167" s="14">
        <f>IF($J167&lt;&gt;"Montagem","",LOOKUP(2,1/('Movimentações'!$B$5:$B$3004=$A167),'Movimentações'!$C$5:$C$3004)&amp;" "&amp;LOOKUP(2,1/('Movimentações'!$B$5:$B$3004=$A167),'Movimentações'!$D$5:$D$3004))</f>
        <v/>
      </c>
      <c r="L167" s="18">
        <f>IF($A167="","",SUMIF('Movimentações'!$B$5:$B$3004,$A167,'Movimentações'!$H$5:$H$3004))</f>
        <v/>
      </c>
      <c r="M167" s="17">
        <f>IF($A167="","",IFERROR(LOOKUP(2,1/(('Movimentações'!$B$5:$B$3004=$A167)*('Movimentações'!$G$5:$G$3004&lt;&gt;"")),'Movimentações'!$G$5:$G$3004),""))</f>
        <v/>
      </c>
      <c r="N167" s="17">
        <f>IF(OR($H167="",$M167=""),"",$H167-$M167)</f>
        <v/>
      </c>
      <c r="O167" s="18">
        <f>IF(OR($N167="",$L167=""),"",IF(OR($N167&lt;=0,$L167=0),"",$L167/$N167))</f>
        <v/>
      </c>
      <c r="P167" s="19">
        <f>IF(OR($G167="",$L167=""),"",IF($L167=0,"",$G167/$L167))</f>
        <v/>
      </c>
      <c r="Q167" s="14">
        <f>IF(OR($M167="",Listas!$H$2=""),"",IF($M167&lt;=Listas!$H$2,"Sulco no limite: avaliar a retirada",""))</f>
        <v/>
      </c>
      <c r="R167" s="14" t="n"/>
    </row>
    <row r="168">
      <c r="A168" s="14" t="n"/>
      <c r="B168" s="14" t="n"/>
      <c r="C168" s="14" t="n"/>
      <c r="D168" s="14" t="n"/>
      <c r="E168" s="14" t="n"/>
      <c r="F168" s="15" t="n"/>
      <c r="G168" s="16" t="n"/>
      <c r="H168" s="17" t="n"/>
      <c r="I168" s="14" t="n"/>
      <c r="J168" s="14">
        <f>IF($A168="","",IFERROR(LOOKUP(2,1/('Movimentações'!$B$5:$B$3004=$A168),'Movimentações'!$E$5:$E$3004),""))</f>
        <v/>
      </c>
      <c r="K168" s="14">
        <f>IF($J168&lt;&gt;"Montagem","",LOOKUP(2,1/('Movimentações'!$B$5:$B$3004=$A168),'Movimentações'!$C$5:$C$3004)&amp;" "&amp;LOOKUP(2,1/('Movimentações'!$B$5:$B$3004=$A168),'Movimentações'!$D$5:$D$3004))</f>
        <v/>
      </c>
      <c r="L168" s="18">
        <f>IF($A168="","",SUMIF('Movimentações'!$B$5:$B$3004,$A168,'Movimentações'!$H$5:$H$3004))</f>
        <v/>
      </c>
      <c r="M168" s="17">
        <f>IF($A168="","",IFERROR(LOOKUP(2,1/(('Movimentações'!$B$5:$B$3004=$A168)*('Movimentações'!$G$5:$G$3004&lt;&gt;"")),'Movimentações'!$G$5:$G$3004),""))</f>
        <v/>
      </c>
      <c r="N168" s="17">
        <f>IF(OR($H168="",$M168=""),"",$H168-$M168)</f>
        <v/>
      </c>
      <c r="O168" s="18">
        <f>IF(OR($N168="",$L168=""),"",IF(OR($N168&lt;=0,$L168=0),"",$L168/$N168))</f>
        <v/>
      </c>
      <c r="P168" s="19">
        <f>IF(OR($G168="",$L168=""),"",IF($L168=0,"",$G168/$L168))</f>
        <v/>
      </c>
      <c r="Q168" s="14">
        <f>IF(OR($M168="",Listas!$H$2=""),"",IF($M168&lt;=Listas!$H$2,"Sulco no limite: avaliar a retirada",""))</f>
        <v/>
      </c>
      <c r="R168" s="14" t="n"/>
    </row>
    <row r="169">
      <c r="A169" s="14" t="n"/>
      <c r="B169" s="14" t="n"/>
      <c r="C169" s="14" t="n"/>
      <c r="D169" s="14" t="n"/>
      <c r="E169" s="14" t="n"/>
      <c r="F169" s="15" t="n"/>
      <c r="G169" s="16" t="n"/>
      <c r="H169" s="17" t="n"/>
      <c r="I169" s="14" t="n"/>
      <c r="J169" s="14">
        <f>IF($A169="","",IFERROR(LOOKUP(2,1/('Movimentações'!$B$5:$B$3004=$A169),'Movimentações'!$E$5:$E$3004),""))</f>
        <v/>
      </c>
      <c r="K169" s="14">
        <f>IF($J169&lt;&gt;"Montagem","",LOOKUP(2,1/('Movimentações'!$B$5:$B$3004=$A169),'Movimentações'!$C$5:$C$3004)&amp;" "&amp;LOOKUP(2,1/('Movimentações'!$B$5:$B$3004=$A169),'Movimentações'!$D$5:$D$3004))</f>
        <v/>
      </c>
      <c r="L169" s="18">
        <f>IF($A169="","",SUMIF('Movimentações'!$B$5:$B$3004,$A169,'Movimentações'!$H$5:$H$3004))</f>
        <v/>
      </c>
      <c r="M169" s="17">
        <f>IF($A169="","",IFERROR(LOOKUP(2,1/(('Movimentações'!$B$5:$B$3004=$A169)*('Movimentações'!$G$5:$G$3004&lt;&gt;"")),'Movimentações'!$G$5:$G$3004),""))</f>
        <v/>
      </c>
      <c r="N169" s="17">
        <f>IF(OR($H169="",$M169=""),"",$H169-$M169)</f>
        <v/>
      </c>
      <c r="O169" s="18">
        <f>IF(OR($N169="",$L169=""),"",IF(OR($N169&lt;=0,$L169=0),"",$L169/$N169))</f>
        <v/>
      </c>
      <c r="P169" s="19">
        <f>IF(OR($G169="",$L169=""),"",IF($L169=0,"",$G169/$L169))</f>
        <v/>
      </c>
      <c r="Q169" s="14">
        <f>IF(OR($M169="",Listas!$H$2=""),"",IF($M169&lt;=Listas!$H$2,"Sulco no limite: avaliar a retirada",""))</f>
        <v/>
      </c>
      <c r="R169" s="14" t="n"/>
    </row>
    <row r="170">
      <c r="A170" s="14" t="n"/>
      <c r="B170" s="14" t="n"/>
      <c r="C170" s="14" t="n"/>
      <c r="D170" s="14" t="n"/>
      <c r="E170" s="14" t="n"/>
      <c r="F170" s="15" t="n"/>
      <c r="G170" s="16" t="n"/>
      <c r="H170" s="17" t="n"/>
      <c r="I170" s="14" t="n"/>
      <c r="J170" s="14">
        <f>IF($A170="","",IFERROR(LOOKUP(2,1/('Movimentações'!$B$5:$B$3004=$A170),'Movimentações'!$E$5:$E$3004),""))</f>
        <v/>
      </c>
      <c r="K170" s="14">
        <f>IF($J170&lt;&gt;"Montagem","",LOOKUP(2,1/('Movimentações'!$B$5:$B$3004=$A170),'Movimentações'!$C$5:$C$3004)&amp;" "&amp;LOOKUP(2,1/('Movimentações'!$B$5:$B$3004=$A170),'Movimentações'!$D$5:$D$3004))</f>
        <v/>
      </c>
      <c r="L170" s="18">
        <f>IF($A170="","",SUMIF('Movimentações'!$B$5:$B$3004,$A170,'Movimentações'!$H$5:$H$3004))</f>
        <v/>
      </c>
      <c r="M170" s="17">
        <f>IF($A170="","",IFERROR(LOOKUP(2,1/(('Movimentações'!$B$5:$B$3004=$A170)*('Movimentações'!$G$5:$G$3004&lt;&gt;"")),'Movimentações'!$G$5:$G$3004),""))</f>
        <v/>
      </c>
      <c r="N170" s="17">
        <f>IF(OR($H170="",$M170=""),"",$H170-$M170)</f>
        <v/>
      </c>
      <c r="O170" s="18">
        <f>IF(OR($N170="",$L170=""),"",IF(OR($N170&lt;=0,$L170=0),"",$L170/$N170))</f>
        <v/>
      </c>
      <c r="P170" s="19">
        <f>IF(OR($G170="",$L170=""),"",IF($L170=0,"",$G170/$L170))</f>
        <v/>
      </c>
      <c r="Q170" s="14">
        <f>IF(OR($M170="",Listas!$H$2=""),"",IF($M170&lt;=Listas!$H$2,"Sulco no limite: avaliar a retirada",""))</f>
        <v/>
      </c>
      <c r="R170" s="14" t="n"/>
    </row>
    <row r="171">
      <c r="A171" s="14" t="n"/>
      <c r="B171" s="14" t="n"/>
      <c r="C171" s="14" t="n"/>
      <c r="D171" s="14" t="n"/>
      <c r="E171" s="14" t="n"/>
      <c r="F171" s="15" t="n"/>
      <c r="G171" s="16" t="n"/>
      <c r="H171" s="17" t="n"/>
      <c r="I171" s="14" t="n"/>
      <c r="J171" s="14">
        <f>IF($A171="","",IFERROR(LOOKUP(2,1/('Movimentações'!$B$5:$B$3004=$A171),'Movimentações'!$E$5:$E$3004),""))</f>
        <v/>
      </c>
      <c r="K171" s="14">
        <f>IF($J171&lt;&gt;"Montagem","",LOOKUP(2,1/('Movimentações'!$B$5:$B$3004=$A171),'Movimentações'!$C$5:$C$3004)&amp;" "&amp;LOOKUP(2,1/('Movimentações'!$B$5:$B$3004=$A171),'Movimentações'!$D$5:$D$3004))</f>
        <v/>
      </c>
      <c r="L171" s="18">
        <f>IF($A171="","",SUMIF('Movimentações'!$B$5:$B$3004,$A171,'Movimentações'!$H$5:$H$3004))</f>
        <v/>
      </c>
      <c r="M171" s="17">
        <f>IF($A171="","",IFERROR(LOOKUP(2,1/(('Movimentações'!$B$5:$B$3004=$A171)*('Movimentações'!$G$5:$G$3004&lt;&gt;"")),'Movimentações'!$G$5:$G$3004),""))</f>
        <v/>
      </c>
      <c r="N171" s="17">
        <f>IF(OR($H171="",$M171=""),"",$H171-$M171)</f>
        <v/>
      </c>
      <c r="O171" s="18">
        <f>IF(OR($N171="",$L171=""),"",IF(OR($N171&lt;=0,$L171=0),"",$L171/$N171))</f>
        <v/>
      </c>
      <c r="P171" s="19">
        <f>IF(OR($G171="",$L171=""),"",IF($L171=0,"",$G171/$L171))</f>
        <v/>
      </c>
      <c r="Q171" s="14">
        <f>IF(OR($M171="",Listas!$H$2=""),"",IF($M171&lt;=Listas!$H$2,"Sulco no limite: avaliar a retirada",""))</f>
        <v/>
      </c>
      <c r="R171" s="14" t="n"/>
    </row>
    <row r="172">
      <c r="A172" s="14" t="n"/>
      <c r="B172" s="14" t="n"/>
      <c r="C172" s="14" t="n"/>
      <c r="D172" s="14" t="n"/>
      <c r="E172" s="14" t="n"/>
      <c r="F172" s="15" t="n"/>
      <c r="G172" s="16" t="n"/>
      <c r="H172" s="17" t="n"/>
      <c r="I172" s="14" t="n"/>
      <c r="J172" s="14">
        <f>IF($A172="","",IFERROR(LOOKUP(2,1/('Movimentações'!$B$5:$B$3004=$A172),'Movimentações'!$E$5:$E$3004),""))</f>
        <v/>
      </c>
      <c r="K172" s="14">
        <f>IF($J172&lt;&gt;"Montagem","",LOOKUP(2,1/('Movimentações'!$B$5:$B$3004=$A172),'Movimentações'!$C$5:$C$3004)&amp;" "&amp;LOOKUP(2,1/('Movimentações'!$B$5:$B$3004=$A172),'Movimentações'!$D$5:$D$3004))</f>
        <v/>
      </c>
      <c r="L172" s="18">
        <f>IF($A172="","",SUMIF('Movimentações'!$B$5:$B$3004,$A172,'Movimentações'!$H$5:$H$3004))</f>
        <v/>
      </c>
      <c r="M172" s="17">
        <f>IF($A172="","",IFERROR(LOOKUP(2,1/(('Movimentações'!$B$5:$B$3004=$A172)*('Movimentações'!$G$5:$G$3004&lt;&gt;"")),'Movimentações'!$G$5:$G$3004),""))</f>
        <v/>
      </c>
      <c r="N172" s="17">
        <f>IF(OR($H172="",$M172=""),"",$H172-$M172)</f>
        <v/>
      </c>
      <c r="O172" s="18">
        <f>IF(OR($N172="",$L172=""),"",IF(OR($N172&lt;=0,$L172=0),"",$L172/$N172))</f>
        <v/>
      </c>
      <c r="P172" s="19">
        <f>IF(OR($G172="",$L172=""),"",IF($L172=0,"",$G172/$L172))</f>
        <v/>
      </c>
      <c r="Q172" s="14">
        <f>IF(OR($M172="",Listas!$H$2=""),"",IF($M172&lt;=Listas!$H$2,"Sulco no limite: avaliar a retirada",""))</f>
        <v/>
      </c>
      <c r="R172" s="14" t="n"/>
    </row>
    <row r="173">
      <c r="A173" s="14" t="n"/>
      <c r="B173" s="14" t="n"/>
      <c r="C173" s="14" t="n"/>
      <c r="D173" s="14" t="n"/>
      <c r="E173" s="14" t="n"/>
      <c r="F173" s="15" t="n"/>
      <c r="G173" s="16" t="n"/>
      <c r="H173" s="17" t="n"/>
      <c r="I173" s="14" t="n"/>
      <c r="J173" s="14">
        <f>IF($A173="","",IFERROR(LOOKUP(2,1/('Movimentações'!$B$5:$B$3004=$A173),'Movimentações'!$E$5:$E$3004),""))</f>
        <v/>
      </c>
      <c r="K173" s="14">
        <f>IF($J173&lt;&gt;"Montagem","",LOOKUP(2,1/('Movimentações'!$B$5:$B$3004=$A173),'Movimentações'!$C$5:$C$3004)&amp;" "&amp;LOOKUP(2,1/('Movimentações'!$B$5:$B$3004=$A173),'Movimentações'!$D$5:$D$3004))</f>
        <v/>
      </c>
      <c r="L173" s="18">
        <f>IF($A173="","",SUMIF('Movimentações'!$B$5:$B$3004,$A173,'Movimentações'!$H$5:$H$3004))</f>
        <v/>
      </c>
      <c r="M173" s="17">
        <f>IF($A173="","",IFERROR(LOOKUP(2,1/(('Movimentações'!$B$5:$B$3004=$A173)*('Movimentações'!$G$5:$G$3004&lt;&gt;"")),'Movimentações'!$G$5:$G$3004),""))</f>
        <v/>
      </c>
      <c r="N173" s="17">
        <f>IF(OR($H173="",$M173=""),"",$H173-$M173)</f>
        <v/>
      </c>
      <c r="O173" s="18">
        <f>IF(OR($N173="",$L173=""),"",IF(OR($N173&lt;=0,$L173=0),"",$L173/$N173))</f>
        <v/>
      </c>
      <c r="P173" s="19">
        <f>IF(OR($G173="",$L173=""),"",IF($L173=0,"",$G173/$L173))</f>
        <v/>
      </c>
      <c r="Q173" s="14">
        <f>IF(OR($M173="",Listas!$H$2=""),"",IF($M173&lt;=Listas!$H$2,"Sulco no limite: avaliar a retirada",""))</f>
        <v/>
      </c>
      <c r="R173" s="14" t="n"/>
    </row>
    <row r="174">
      <c r="A174" s="14" t="n"/>
      <c r="B174" s="14" t="n"/>
      <c r="C174" s="14" t="n"/>
      <c r="D174" s="14" t="n"/>
      <c r="E174" s="14" t="n"/>
      <c r="F174" s="15" t="n"/>
      <c r="G174" s="16" t="n"/>
      <c r="H174" s="17" t="n"/>
      <c r="I174" s="14" t="n"/>
      <c r="J174" s="14">
        <f>IF($A174="","",IFERROR(LOOKUP(2,1/('Movimentações'!$B$5:$B$3004=$A174),'Movimentações'!$E$5:$E$3004),""))</f>
        <v/>
      </c>
      <c r="K174" s="14">
        <f>IF($J174&lt;&gt;"Montagem","",LOOKUP(2,1/('Movimentações'!$B$5:$B$3004=$A174),'Movimentações'!$C$5:$C$3004)&amp;" "&amp;LOOKUP(2,1/('Movimentações'!$B$5:$B$3004=$A174),'Movimentações'!$D$5:$D$3004))</f>
        <v/>
      </c>
      <c r="L174" s="18">
        <f>IF($A174="","",SUMIF('Movimentações'!$B$5:$B$3004,$A174,'Movimentações'!$H$5:$H$3004))</f>
        <v/>
      </c>
      <c r="M174" s="17">
        <f>IF($A174="","",IFERROR(LOOKUP(2,1/(('Movimentações'!$B$5:$B$3004=$A174)*('Movimentações'!$G$5:$G$3004&lt;&gt;"")),'Movimentações'!$G$5:$G$3004),""))</f>
        <v/>
      </c>
      <c r="N174" s="17">
        <f>IF(OR($H174="",$M174=""),"",$H174-$M174)</f>
        <v/>
      </c>
      <c r="O174" s="18">
        <f>IF(OR($N174="",$L174=""),"",IF(OR($N174&lt;=0,$L174=0),"",$L174/$N174))</f>
        <v/>
      </c>
      <c r="P174" s="19">
        <f>IF(OR($G174="",$L174=""),"",IF($L174=0,"",$G174/$L174))</f>
        <v/>
      </c>
      <c r="Q174" s="14">
        <f>IF(OR($M174="",Listas!$H$2=""),"",IF($M174&lt;=Listas!$H$2,"Sulco no limite: avaliar a retirada",""))</f>
        <v/>
      </c>
      <c r="R174" s="14" t="n"/>
    </row>
    <row r="175">
      <c r="A175" s="14" t="n"/>
      <c r="B175" s="14" t="n"/>
      <c r="C175" s="14" t="n"/>
      <c r="D175" s="14" t="n"/>
      <c r="E175" s="14" t="n"/>
      <c r="F175" s="15" t="n"/>
      <c r="G175" s="16" t="n"/>
      <c r="H175" s="17" t="n"/>
      <c r="I175" s="14" t="n"/>
      <c r="J175" s="14">
        <f>IF($A175="","",IFERROR(LOOKUP(2,1/('Movimentações'!$B$5:$B$3004=$A175),'Movimentações'!$E$5:$E$3004),""))</f>
        <v/>
      </c>
      <c r="K175" s="14">
        <f>IF($J175&lt;&gt;"Montagem","",LOOKUP(2,1/('Movimentações'!$B$5:$B$3004=$A175),'Movimentações'!$C$5:$C$3004)&amp;" "&amp;LOOKUP(2,1/('Movimentações'!$B$5:$B$3004=$A175),'Movimentações'!$D$5:$D$3004))</f>
        <v/>
      </c>
      <c r="L175" s="18">
        <f>IF($A175="","",SUMIF('Movimentações'!$B$5:$B$3004,$A175,'Movimentações'!$H$5:$H$3004))</f>
        <v/>
      </c>
      <c r="M175" s="17">
        <f>IF($A175="","",IFERROR(LOOKUP(2,1/(('Movimentações'!$B$5:$B$3004=$A175)*('Movimentações'!$G$5:$G$3004&lt;&gt;"")),'Movimentações'!$G$5:$G$3004),""))</f>
        <v/>
      </c>
      <c r="N175" s="17">
        <f>IF(OR($H175="",$M175=""),"",$H175-$M175)</f>
        <v/>
      </c>
      <c r="O175" s="18">
        <f>IF(OR($N175="",$L175=""),"",IF(OR($N175&lt;=0,$L175=0),"",$L175/$N175))</f>
        <v/>
      </c>
      <c r="P175" s="19">
        <f>IF(OR($G175="",$L175=""),"",IF($L175=0,"",$G175/$L175))</f>
        <v/>
      </c>
      <c r="Q175" s="14">
        <f>IF(OR($M175="",Listas!$H$2=""),"",IF($M175&lt;=Listas!$H$2,"Sulco no limite: avaliar a retirada",""))</f>
        <v/>
      </c>
      <c r="R175" s="14" t="n"/>
    </row>
    <row r="176">
      <c r="A176" s="14" t="n"/>
      <c r="B176" s="14" t="n"/>
      <c r="C176" s="14" t="n"/>
      <c r="D176" s="14" t="n"/>
      <c r="E176" s="14" t="n"/>
      <c r="F176" s="15" t="n"/>
      <c r="G176" s="16" t="n"/>
      <c r="H176" s="17" t="n"/>
      <c r="I176" s="14" t="n"/>
      <c r="J176" s="14">
        <f>IF($A176="","",IFERROR(LOOKUP(2,1/('Movimentações'!$B$5:$B$3004=$A176),'Movimentações'!$E$5:$E$3004),""))</f>
        <v/>
      </c>
      <c r="K176" s="14">
        <f>IF($J176&lt;&gt;"Montagem","",LOOKUP(2,1/('Movimentações'!$B$5:$B$3004=$A176),'Movimentações'!$C$5:$C$3004)&amp;" "&amp;LOOKUP(2,1/('Movimentações'!$B$5:$B$3004=$A176),'Movimentações'!$D$5:$D$3004))</f>
        <v/>
      </c>
      <c r="L176" s="18">
        <f>IF($A176="","",SUMIF('Movimentações'!$B$5:$B$3004,$A176,'Movimentações'!$H$5:$H$3004))</f>
        <v/>
      </c>
      <c r="M176" s="17">
        <f>IF($A176="","",IFERROR(LOOKUP(2,1/(('Movimentações'!$B$5:$B$3004=$A176)*('Movimentações'!$G$5:$G$3004&lt;&gt;"")),'Movimentações'!$G$5:$G$3004),""))</f>
        <v/>
      </c>
      <c r="N176" s="17">
        <f>IF(OR($H176="",$M176=""),"",$H176-$M176)</f>
        <v/>
      </c>
      <c r="O176" s="18">
        <f>IF(OR($N176="",$L176=""),"",IF(OR($N176&lt;=0,$L176=0),"",$L176/$N176))</f>
        <v/>
      </c>
      <c r="P176" s="19">
        <f>IF(OR($G176="",$L176=""),"",IF($L176=0,"",$G176/$L176))</f>
        <v/>
      </c>
      <c r="Q176" s="14">
        <f>IF(OR($M176="",Listas!$H$2=""),"",IF($M176&lt;=Listas!$H$2,"Sulco no limite: avaliar a retirada",""))</f>
        <v/>
      </c>
      <c r="R176" s="14" t="n"/>
    </row>
    <row r="177">
      <c r="A177" s="14" t="n"/>
      <c r="B177" s="14" t="n"/>
      <c r="C177" s="14" t="n"/>
      <c r="D177" s="14" t="n"/>
      <c r="E177" s="14" t="n"/>
      <c r="F177" s="15" t="n"/>
      <c r="G177" s="16" t="n"/>
      <c r="H177" s="17" t="n"/>
      <c r="I177" s="14" t="n"/>
      <c r="J177" s="14">
        <f>IF($A177="","",IFERROR(LOOKUP(2,1/('Movimentações'!$B$5:$B$3004=$A177),'Movimentações'!$E$5:$E$3004),""))</f>
        <v/>
      </c>
      <c r="K177" s="14">
        <f>IF($J177&lt;&gt;"Montagem","",LOOKUP(2,1/('Movimentações'!$B$5:$B$3004=$A177),'Movimentações'!$C$5:$C$3004)&amp;" "&amp;LOOKUP(2,1/('Movimentações'!$B$5:$B$3004=$A177),'Movimentações'!$D$5:$D$3004))</f>
        <v/>
      </c>
      <c r="L177" s="18">
        <f>IF($A177="","",SUMIF('Movimentações'!$B$5:$B$3004,$A177,'Movimentações'!$H$5:$H$3004))</f>
        <v/>
      </c>
      <c r="M177" s="17">
        <f>IF($A177="","",IFERROR(LOOKUP(2,1/(('Movimentações'!$B$5:$B$3004=$A177)*('Movimentações'!$G$5:$G$3004&lt;&gt;"")),'Movimentações'!$G$5:$G$3004),""))</f>
        <v/>
      </c>
      <c r="N177" s="17">
        <f>IF(OR($H177="",$M177=""),"",$H177-$M177)</f>
        <v/>
      </c>
      <c r="O177" s="18">
        <f>IF(OR($N177="",$L177=""),"",IF(OR($N177&lt;=0,$L177=0),"",$L177/$N177))</f>
        <v/>
      </c>
      <c r="P177" s="19">
        <f>IF(OR($G177="",$L177=""),"",IF($L177=0,"",$G177/$L177))</f>
        <v/>
      </c>
      <c r="Q177" s="14">
        <f>IF(OR($M177="",Listas!$H$2=""),"",IF($M177&lt;=Listas!$H$2,"Sulco no limite: avaliar a retirada",""))</f>
        <v/>
      </c>
      <c r="R177" s="14" t="n"/>
    </row>
    <row r="178">
      <c r="A178" s="14" t="n"/>
      <c r="B178" s="14" t="n"/>
      <c r="C178" s="14" t="n"/>
      <c r="D178" s="14" t="n"/>
      <c r="E178" s="14" t="n"/>
      <c r="F178" s="15" t="n"/>
      <c r="G178" s="16" t="n"/>
      <c r="H178" s="17" t="n"/>
      <c r="I178" s="14" t="n"/>
      <c r="J178" s="14">
        <f>IF($A178="","",IFERROR(LOOKUP(2,1/('Movimentações'!$B$5:$B$3004=$A178),'Movimentações'!$E$5:$E$3004),""))</f>
        <v/>
      </c>
      <c r="K178" s="14">
        <f>IF($J178&lt;&gt;"Montagem","",LOOKUP(2,1/('Movimentações'!$B$5:$B$3004=$A178),'Movimentações'!$C$5:$C$3004)&amp;" "&amp;LOOKUP(2,1/('Movimentações'!$B$5:$B$3004=$A178),'Movimentações'!$D$5:$D$3004))</f>
        <v/>
      </c>
      <c r="L178" s="18">
        <f>IF($A178="","",SUMIF('Movimentações'!$B$5:$B$3004,$A178,'Movimentações'!$H$5:$H$3004))</f>
        <v/>
      </c>
      <c r="M178" s="17">
        <f>IF($A178="","",IFERROR(LOOKUP(2,1/(('Movimentações'!$B$5:$B$3004=$A178)*('Movimentações'!$G$5:$G$3004&lt;&gt;"")),'Movimentações'!$G$5:$G$3004),""))</f>
        <v/>
      </c>
      <c r="N178" s="17">
        <f>IF(OR($H178="",$M178=""),"",$H178-$M178)</f>
        <v/>
      </c>
      <c r="O178" s="18">
        <f>IF(OR($N178="",$L178=""),"",IF(OR($N178&lt;=0,$L178=0),"",$L178/$N178))</f>
        <v/>
      </c>
      <c r="P178" s="19">
        <f>IF(OR($G178="",$L178=""),"",IF($L178=0,"",$G178/$L178))</f>
        <v/>
      </c>
      <c r="Q178" s="14">
        <f>IF(OR($M178="",Listas!$H$2=""),"",IF($M178&lt;=Listas!$H$2,"Sulco no limite: avaliar a retirada",""))</f>
        <v/>
      </c>
      <c r="R178" s="14" t="n"/>
    </row>
    <row r="179">
      <c r="A179" s="14" t="n"/>
      <c r="B179" s="14" t="n"/>
      <c r="C179" s="14" t="n"/>
      <c r="D179" s="14" t="n"/>
      <c r="E179" s="14" t="n"/>
      <c r="F179" s="15" t="n"/>
      <c r="G179" s="16" t="n"/>
      <c r="H179" s="17" t="n"/>
      <c r="I179" s="14" t="n"/>
      <c r="J179" s="14">
        <f>IF($A179="","",IFERROR(LOOKUP(2,1/('Movimentações'!$B$5:$B$3004=$A179),'Movimentações'!$E$5:$E$3004),""))</f>
        <v/>
      </c>
      <c r="K179" s="14">
        <f>IF($J179&lt;&gt;"Montagem","",LOOKUP(2,1/('Movimentações'!$B$5:$B$3004=$A179),'Movimentações'!$C$5:$C$3004)&amp;" "&amp;LOOKUP(2,1/('Movimentações'!$B$5:$B$3004=$A179),'Movimentações'!$D$5:$D$3004))</f>
        <v/>
      </c>
      <c r="L179" s="18">
        <f>IF($A179="","",SUMIF('Movimentações'!$B$5:$B$3004,$A179,'Movimentações'!$H$5:$H$3004))</f>
        <v/>
      </c>
      <c r="M179" s="17">
        <f>IF($A179="","",IFERROR(LOOKUP(2,1/(('Movimentações'!$B$5:$B$3004=$A179)*('Movimentações'!$G$5:$G$3004&lt;&gt;"")),'Movimentações'!$G$5:$G$3004),""))</f>
        <v/>
      </c>
      <c r="N179" s="17">
        <f>IF(OR($H179="",$M179=""),"",$H179-$M179)</f>
        <v/>
      </c>
      <c r="O179" s="18">
        <f>IF(OR($N179="",$L179=""),"",IF(OR($N179&lt;=0,$L179=0),"",$L179/$N179))</f>
        <v/>
      </c>
      <c r="P179" s="19">
        <f>IF(OR($G179="",$L179=""),"",IF($L179=0,"",$G179/$L179))</f>
        <v/>
      </c>
      <c r="Q179" s="14">
        <f>IF(OR($M179="",Listas!$H$2=""),"",IF($M179&lt;=Listas!$H$2,"Sulco no limite: avaliar a retirada",""))</f>
        <v/>
      </c>
      <c r="R179" s="14" t="n"/>
    </row>
    <row r="180">
      <c r="A180" s="14" t="n"/>
      <c r="B180" s="14" t="n"/>
      <c r="C180" s="14" t="n"/>
      <c r="D180" s="14" t="n"/>
      <c r="E180" s="14" t="n"/>
      <c r="F180" s="15" t="n"/>
      <c r="G180" s="16" t="n"/>
      <c r="H180" s="17" t="n"/>
      <c r="I180" s="14" t="n"/>
      <c r="J180" s="14">
        <f>IF($A180="","",IFERROR(LOOKUP(2,1/('Movimentações'!$B$5:$B$3004=$A180),'Movimentações'!$E$5:$E$3004),""))</f>
        <v/>
      </c>
      <c r="K180" s="14">
        <f>IF($J180&lt;&gt;"Montagem","",LOOKUP(2,1/('Movimentações'!$B$5:$B$3004=$A180),'Movimentações'!$C$5:$C$3004)&amp;" "&amp;LOOKUP(2,1/('Movimentações'!$B$5:$B$3004=$A180),'Movimentações'!$D$5:$D$3004))</f>
        <v/>
      </c>
      <c r="L180" s="18">
        <f>IF($A180="","",SUMIF('Movimentações'!$B$5:$B$3004,$A180,'Movimentações'!$H$5:$H$3004))</f>
        <v/>
      </c>
      <c r="M180" s="17">
        <f>IF($A180="","",IFERROR(LOOKUP(2,1/(('Movimentações'!$B$5:$B$3004=$A180)*('Movimentações'!$G$5:$G$3004&lt;&gt;"")),'Movimentações'!$G$5:$G$3004),""))</f>
        <v/>
      </c>
      <c r="N180" s="17">
        <f>IF(OR($H180="",$M180=""),"",$H180-$M180)</f>
        <v/>
      </c>
      <c r="O180" s="18">
        <f>IF(OR($N180="",$L180=""),"",IF(OR($N180&lt;=0,$L180=0),"",$L180/$N180))</f>
        <v/>
      </c>
      <c r="P180" s="19">
        <f>IF(OR($G180="",$L180=""),"",IF($L180=0,"",$G180/$L180))</f>
        <v/>
      </c>
      <c r="Q180" s="14">
        <f>IF(OR($M180="",Listas!$H$2=""),"",IF($M180&lt;=Listas!$H$2,"Sulco no limite: avaliar a retirada",""))</f>
        <v/>
      </c>
      <c r="R180" s="14" t="n"/>
    </row>
    <row r="181">
      <c r="A181" s="14" t="n"/>
      <c r="B181" s="14" t="n"/>
      <c r="C181" s="14" t="n"/>
      <c r="D181" s="14" t="n"/>
      <c r="E181" s="14" t="n"/>
      <c r="F181" s="15" t="n"/>
      <c r="G181" s="16" t="n"/>
      <c r="H181" s="17" t="n"/>
      <c r="I181" s="14" t="n"/>
      <c r="J181" s="14">
        <f>IF($A181="","",IFERROR(LOOKUP(2,1/('Movimentações'!$B$5:$B$3004=$A181),'Movimentações'!$E$5:$E$3004),""))</f>
        <v/>
      </c>
      <c r="K181" s="14">
        <f>IF($J181&lt;&gt;"Montagem","",LOOKUP(2,1/('Movimentações'!$B$5:$B$3004=$A181),'Movimentações'!$C$5:$C$3004)&amp;" "&amp;LOOKUP(2,1/('Movimentações'!$B$5:$B$3004=$A181),'Movimentações'!$D$5:$D$3004))</f>
        <v/>
      </c>
      <c r="L181" s="18">
        <f>IF($A181="","",SUMIF('Movimentações'!$B$5:$B$3004,$A181,'Movimentações'!$H$5:$H$3004))</f>
        <v/>
      </c>
      <c r="M181" s="17">
        <f>IF($A181="","",IFERROR(LOOKUP(2,1/(('Movimentações'!$B$5:$B$3004=$A181)*('Movimentações'!$G$5:$G$3004&lt;&gt;"")),'Movimentações'!$G$5:$G$3004),""))</f>
        <v/>
      </c>
      <c r="N181" s="17">
        <f>IF(OR($H181="",$M181=""),"",$H181-$M181)</f>
        <v/>
      </c>
      <c r="O181" s="18">
        <f>IF(OR($N181="",$L181=""),"",IF(OR($N181&lt;=0,$L181=0),"",$L181/$N181))</f>
        <v/>
      </c>
      <c r="P181" s="19">
        <f>IF(OR($G181="",$L181=""),"",IF($L181=0,"",$G181/$L181))</f>
        <v/>
      </c>
      <c r="Q181" s="14">
        <f>IF(OR($M181="",Listas!$H$2=""),"",IF($M181&lt;=Listas!$H$2,"Sulco no limite: avaliar a retirada",""))</f>
        <v/>
      </c>
      <c r="R181" s="14" t="n"/>
    </row>
    <row r="182">
      <c r="A182" s="14" t="n"/>
      <c r="B182" s="14" t="n"/>
      <c r="C182" s="14" t="n"/>
      <c r="D182" s="14" t="n"/>
      <c r="E182" s="14" t="n"/>
      <c r="F182" s="15" t="n"/>
      <c r="G182" s="16" t="n"/>
      <c r="H182" s="17" t="n"/>
      <c r="I182" s="14" t="n"/>
      <c r="J182" s="14">
        <f>IF($A182="","",IFERROR(LOOKUP(2,1/('Movimentações'!$B$5:$B$3004=$A182),'Movimentações'!$E$5:$E$3004),""))</f>
        <v/>
      </c>
      <c r="K182" s="14">
        <f>IF($J182&lt;&gt;"Montagem","",LOOKUP(2,1/('Movimentações'!$B$5:$B$3004=$A182),'Movimentações'!$C$5:$C$3004)&amp;" "&amp;LOOKUP(2,1/('Movimentações'!$B$5:$B$3004=$A182),'Movimentações'!$D$5:$D$3004))</f>
        <v/>
      </c>
      <c r="L182" s="18">
        <f>IF($A182="","",SUMIF('Movimentações'!$B$5:$B$3004,$A182,'Movimentações'!$H$5:$H$3004))</f>
        <v/>
      </c>
      <c r="M182" s="17">
        <f>IF($A182="","",IFERROR(LOOKUP(2,1/(('Movimentações'!$B$5:$B$3004=$A182)*('Movimentações'!$G$5:$G$3004&lt;&gt;"")),'Movimentações'!$G$5:$G$3004),""))</f>
        <v/>
      </c>
      <c r="N182" s="17">
        <f>IF(OR($H182="",$M182=""),"",$H182-$M182)</f>
        <v/>
      </c>
      <c r="O182" s="18">
        <f>IF(OR($N182="",$L182=""),"",IF(OR($N182&lt;=0,$L182=0),"",$L182/$N182))</f>
        <v/>
      </c>
      <c r="P182" s="19">
        <f>IF(OR($G182="",$L182=""),"",IF($L182=0,"",$G182/$L182))</f>
        <v/>
      </c>
      <c r="Q182" s="14">
        <f>IF(OR($M182="",Listas!$H$2=""),"",IF($M182&lt;=Listas!$H$2,"Sulco no limite: avaliar a retirada",""))</f>
        <v/>
      </c>
      <c r="R182" s="14" t="n"/>
    </row>
    <row r="183">
      <c r="A183" s="14" t="n"/>
      <c r="B183" s="14" t="n"/>
      <c r="C183" s="14" t="n"/>
      <c r="D183" s="14" t="n"/>
      <c r="E183" s="14" t="n"/>
      <c r="F183" s="15" t="n"/>
      <c r="G183" s="16" t="n"/>
      <c r="H183" s="17" t="n"/>
      <c r="I183" s="14" t="n"/>
      <c r="J183" s="14">
        <f>IF($A183="","",IFERROR(LOOKUP(2,1/('Movimentações'!$B$5:$B$3004=$A183),'Movimentações'!$E$5:$E$3004),""))</f>
        <v/>
      </c>
      <c r="K183" s="14">
        <f>IF($J183&lt;&gt;"Montagem","",LOOKUP(2,1/('Movimentações'!$B$5:$B$3004=$A183),'Movimentações'!$C$5:$C$3004)&amp;" "&amp;LOOKUP(2,1/('Movimentações'!$B$5:$B$3004=$A183),'Movimentações'!$D$5:$D$3004))</f>
        <v/>
      </c>
      <c r="L183" s="18">
        <f>IF($A183="","",SUMIF('Movimentações'!$B$5:$B$3004,$A183,'Movimentações'!$H$5:$H$3004))</f>
        <v/>
      </c>
      <c r="M183" s="17">
        <f>IF($A183="","",IFERROR(LOOKUP(2,1/(('Movimentações'!$B$5:$B$3004=$A183)*('Movimentações'!$G$5:$G$3004&lt;&gt;"")),'Movimentações'!$G$5:$G$3004),""))</f>
        <v/>
      </c>
      <c r="N183" s="17">
        <f>IF(OR($H183="",$M183=""),"",$H183-$M183)</f>
        <v/>
      </c>
      <c r="O183" s="18">
        <f>IF(OR($N183="",$L183=""),"",IF(OR($N183&lt;=0,$L183=0),"",$L183/$N183))</f>
        <v/>
      </c>
      <c r="P183" s="19">
        <f>IF(OR($G183="",$L183=""),"",IF($L183=0,"",$G183/$L183))</f>
        <v/>
      </c>
      <c r="Q183" s="14">
        <f>IF(OR($M183="",Listas!$H$2=""),"",IF($M183&lt;=Listas!$H$2,"Sulco no limite: avaliar a retirada",""))</f>
        <v/>
      </c>
      <c r="R183" s="14" t="n"/>
    </row>
    <row r="184">
      <c r="A184" s="14" t="n"/>
      <c r="B184" s="14" t="n"/>
      <c r="C184" s="14" t="n"/>
      <c r="D184" s="14" t="n"/>
      <c r="E184" s="14" t="n"/>
      <c r="F184" s="15" t="n"/>
      <c r="G184" s="16" t="n"/>
      <c r="H184" s="17" t="n"/>
      <c r="I184" s="14" t="n"/>
      <c r="J184" s="14">
        <f>IF($A184="","",IFERROR(LOOKUP(2,1/('Movimentações'!$B$5:$B$3004=$A184),'Movimentações'!$E$5:$E$3004),""))</f>
        <v/>
      </c>
      <c r="K184" s="14">
        <f>IF($J184&lt;&gt;"Montagem","",LOOKUP(2,1/('Movimentações'!$B$5:$B$3004=$A184),'Movimentações'!$C$5:$C$3004)&amp;" "&amp;LOOKUP(2,1/('Movimentações'!$B$5:$B$3004=$A184),'Movimentações'!$D$5:$D$3004))</f>
        <v/>
      </c>
      <c r="L184" s="18">
        <f>IF($A184="","",SUMIF('Movimentações'!$B$5:$B$3004,$A184,'Movimentações'!$H$5:$H$3004))</f>
        <v/>
      </c>
      <c r="M184" s="17">
        <f>IF($A184="","",IFERROR(LOOKUP(2,1/(('Movimentações'!$B$5:$B$3004=$A184)*('Movimentações'!$G$5:$G$3004&lt;&gt;"")),'Movimentações'!$G$5:$G$3004),""))</f>
        <v/>
      </c>
      <c r="N184" s="17">
        <f>IF(OR($H184="",$M184=""),"",$H184-$M184)</f>
        <v/>
      </c>
      <c r="O184" s="18">
        <f>IF(OR($N184="",$L184=""),"",IF(OR($N184&lt;=0,$L184=0),"",$L184/$N184))</f>
        <v/>
      </c>
      <c r="P184" s="19">
        <f>IF(OR($G184="",$L184=""),"",IF($L184=0,"",$G184/$L184))</f>
        <v/>
      </c>
      <c r="Q184" s="14">
        <f>IF(OR($M184="",Listas!$H$2=""),"",IF($M184&lt;=Listas!$H$2,"Sulco no limite: avaliar a retirada",""))</f>
        <v/>
      </c>
      <c r="R184" s="14" t="n"/>
    </row>
    <row r="185">
      <c r="A185" s="14" t="n"/>
      <c r="B185" s="14" t="n"/>
      <c r="C185" s="14" t="n"/>
      <c r="D185" s="14" t="n"/>
      <c r="E185" s="14" t="n"/>
      <c r="F185" s="15" t="n"/>
      <c r="G185" s="16" t="n"/>
      <c r="H185" s="17" t="n"/>
      <c r="I185" s="14" t="n"/>
      <c r="J185" s="14">
        <f>IF($A185="","",IFERROR(LOOKUP(2,1/('Movimentações'!$B$5:$B$3004=$A185),'Movimentações'!$E$5:$E$3004),""))</f>
        <v/>
      </c>
      <c r="K185" s="14">
        <f>IF($J185&lt;&gt;"Montagem","",LOOKUP(2,1/('Movimentações'!$B$5:$B$3004=$A185),'Movimentações'!$C$5:$C$3004)&amp;" "&amp;LOOKUP(2,1/('Movimentações'!$B$5:$B$3004=$A185),'Movimentações'!$D$5:$D$3004))</f>
        <v/>
      </c>
      <c r="L185" s="18">
        <f>IF($A185="","",SUMIF('Movimentações'!$B$5:$B$3004,$A185,'Movimentações'!$H$5:$H$3004))</f>
        <v/>
      </c>
      <c r="M185" s="17">
        <f>IF($A185="","",IFERROR(LOOKUP(2,1/(('Movimentações'!$B$5:$B$3004=$A185)*('Movimentações'!$G$5:$G$3004&lt;&gt;"")),'Movimentações'!$G$5:$G$3004),""))</f>
        <v/>
      </c>
      <c r="N185" s="17">
        <f>IF(OR($H185="",$M185=""),"",$H185-$M185)</f>
        <v/>
      </c>
      <c r="O185" s="18">
        <f>IF(OR($N185="",$L185=""),"",IF(OR($N185&lt;=0,$L185=0),"",$L185/$N185))</f>
        <v/>
      </c>
      <c r="P185" s="19">
        <f>IF(OR($G185="",$L185=""),"",IF($L185=0,"",$G185/$L185))</f>
        <v/>
      </c>
      <c r="Q185" s="14">
        <f>IF(OR($M185="",Listas!$H$2=""),"",IF($M185&lt;=Listas!$H$2,"Sulco no limite: avaliar a retirada",""))</f>
        <v/>
      </c>
      <c r="R185" s="14" t="n"/>
    </row>
    <row r="186">
      <c r="A186" s="14" t="n"/>
      <c r="B186" s="14" t="n"/>
      <c r="C186" s="14" t="n"/>
      <c r="D186" s="14" t="n"/>
      <c r="E186" s="14" t="n"/>
      <c r="F186" s="15" t="n"/>
      <c r="G186" s="16" t="n"/>
      <c r="H186" s="17" t="n"/>
      <c r="I186" s="14" t="n"/>
      <c r="J186" s="14">
        <f>IF($A186="","",IFERROR(LOOKUP(2,1/('Movimentações'!$B$5:$B$3004=$A186),'Movimentações'!$E$5:$E$3004),""))</f>
        <v/>
      </c>
      <c r="K186" s="14">
        <f>IF($J186&lt;&gt;"Montagem","",LOOKUP(2,1/('Movimentações'!$B$5:$B$3004=$A186),'Movimentações'!$C$5:$C$3004)&amp;" "&amp;LOOKUP(2,1/('Movimentações'!$B$5:$B$3004=$A186),'Movimentações'!$D$5:$D$3004))</f>
        <v/>
      </c>
      <c r="L186" s="18">
        <f>IF($A186="","",SUMIF('Movimentações'!$B$5:$B$3004,$A186,'Movimentações'!$H$5:$H$3004))</f>
        <v/>
      </c>
      <c r="M186" s="17">
        <f>IF($A186="","",IFERROR(LOOKUP(2,1/(('Movimentações'!$B$5:$B$3004=$A186)*('Movimentações'!$G$5:$G$3004&lt;&gt;"")),'Movimentações'!$G$5:$G$3004),""))</f>
        <v/>
      </c>
      <c r="N186" s="17">
        <f>IF(OR($H186="",$M186=""),"",$H186-$M186)</f>
        <v/>
      </c>
      <c r="O186" s="18">
        <f>IF(OR($N186="",$L186=""),"",IF(OR($N186&lt;=0,$L186=0),"",$L186/$N186))</f>
        <v/>
      </c>
      <c r="P186" s="19">
        <f>IF(OR($G186="",$L186=""),"",IF($L186=0,"",$G186/$L186))</f>
        <v/>
      </c>
      <c r="Q186" s="14">
        <f>IF(OR($M186="",Listas!$H$2=""),"",IF($M186&lt;=Listas!$H$2,"Sulco no limite: avaliar a retirada",""))</f>
        <v/>
      </c>
      <c r="R186" s="14" t="n"/>
    </row>
    <row r="187">
      <c r="A187" s="14" t="n"/>
      <c r="B187" s="14" t="n"/>
      <c r="C187" s="14" t="n"/>
      <c r="D187" s="14" t="n"/>
      <c r="E187" s="14" t="n"/>
      <c r="F187" s="15" t="n"/>
      <c r="G187" s="16" t="n"/>
      <c r="H187" s="17" t="n"/>
      <c r="I187" s="14" t="n"/>
      <c r="J187" s="14">
        <f>IF($A187="","",IFERROR(LOOKUP(2,1/('Movimentações'!$B$5:$B$3004=$A187),'Movimentações'!$E$5:$E$3004),""))</f>
        <v/>
      </c>
      <c r="K187" s="14">
        <f>IF($J187&lt;&gt;"Montagem","",LOOKUP(2,1/('Movimentações'!$B$5:$B$3004=$A187),'Movimentações'!$C$5:$C$3004)&amp;" "&amp;LOOKUP(2,1/('Movimentações'!$B$5:$B$3004=$A187),'Movimentações'!$D$5:$D$3004))</f>
        <v/>
      </c>
      <c r="L187" s="18">
        <f>IF($A187="","",SUMIF('Movimentações'!$B$5:$B$3004,$A187,'Movimentações'!$H$5:$H$3004))</f>
        <v/>
      </c>
      <c r="M187" s="17">
        <f>IF($A187="","",IFERROR(LOOKUP(2,1/(('Movimentações'!$B$5:$B$3004=$A187)*('Movimentações'!$G$5:$G$3004&lt;&gt;"")),'Movimentações'!$G$5:$G$3004),""))</f>
        <v/>
      </c>
      <c r="N187" s="17">
        <f>IF(OR($H187="",$M187=""),"",$H187-$M187)</f>
        <v/>
      </c>
      <c r="O187" s="18">
        <f>IF(OR($N187="",$L187=""),"",IF(OR($N187&lt;=0,$L187=0),"",$L187/$N187))</f>
        <v/>
      </c>
      <c r="P187" s="19">
        <f>IF(OR($G187="",$L187=""),"",IF($L187=0,"",$G187/$L187))</f>
        <v/>
      </c>
      <c r="Q187" s="14">
        <f>IF(OR($M187="",Listas!$H$2=""),"",IF($M187&lt;=Listas!$H$2,"Sulco no limite: avaliar a retirada",""))</f>
        <v/>
      </c>
      <c r="R187" s="14" t="n"/>
    </row>
    <row r="188">
      <c r="A188" s="14" t="n"/>
      <c r="B188" s="14" t="n"/>
      <c r="C188" s="14" t="n"/>
      <c r="D188" s="14" t="n"/>
      <c r="E188" s="14" t="n"/>
      <c r="F188" s="15" t="n"/>
      <c r="G188" s="16" t="n"/>
      <c r="H188" s="17" t="n"/>
      <c r="I188" s="14" t="n"/>
      <c r="J188" s="14">
        <f>IF($A188="","",IFERROR(LOOKUP(2,1/('Movimentações'!$B$5:$B$3004=$A188),'Movimentações'!$E$5:$E$3004),""))</f>
        <v/>
      </c>
      <c r="K188" s="14">
        <f>IF($J188&lt;&gt;"Montagem","",LOOKUP(2,1/('Movimentações'!$B$5:$B$3004=$A188),'Movimentações'!$C$5:$C$3004)&amp;" "&amp;LOOKUP(2,1/('Movimentações'!$B$5:$B$3004=$A188),'Movimentações'!$D$5:$D$3004))</f>
        <v/>
      </c>
      <c r="L188" s="18">
        <f>IF($A188="","",SUMIF('Movimentações'!$B$5:$B$3004,$A188,'Movimentações'!$H$5:$H$3004))</f>
        <v/>
      </c>
      <c r="M188" s="17">
        <f>IF($A188="","",IFERROR(LOOKUP(2,1/(('Movimentações'!$B$5:$B$3004=$A188)*('Movimentações'!$G$5:$G$3004&lt;&gt;"")),'Movimentações'!$G$5:$G$3004),""))</f>
        <v/>
      </c>
      <c r="N188" s="17">
        <f>IF(OR($H188="",$M188=""),"",$H188-$M188)</f>
        <v/>
      </c>
      <c r="O188" s="18">
        <f>IF(OR($N188="",$L188=""),"",IF(OR($N188&lt;=0,$L188=0),"",$L188/$N188))</f>
        <v/>
      </c>
      <c r="P188" s="19">
        <f>IF(OR($G188="",$L188=""),"",IF($L188=0,"",$G188/$L188))</f>
        <v/>
      </c>
      <c r="Q188" s="14">
        <f>IF(OR($M188="",Listas!$H$2=""),"",IF($M188&lt;=Listas!$H$2,"Sulco no limite: avaliar a retirada",""))</f>
        <v/>
      </c>
      <c r="R188" s="14" t="n"/>
    </row>
    <row r="189">
      <c r="A189" s="14" t="n"/>
      <c r="B189" s="14" t="n"/>
      <c r="C189" s="14" t="n"/>
      <c r="D189" s="14" t="n"/>
      <c r="E189" s="14" t="n"/>
      <c r="F189" s="15" t="n"/>
      <c r="G189" s="16" t="n"/>
      <c r="H189" s="17" t="n"/>
      <c r="I189" s="14" t="n"/>
      <c r="J189" s="14">
        <f>IF($A189="","",IFERROR(LOOKUP(2,1/('Movimentações'!$B$5:$B$3004=$A189),'Movimentações'!$E$5:$E$3004),""))</f>
        <v/>
      </c>
      <c r="K189" s="14">
        <f>IF($J189&lt;&gt;"Montagem","",LOOKUP(2,1/('Movimentações'!$B$5:$B$3004=$A189),'Movimentações'!$C$5:$C$3004)&amp;" "&amp;LOOKUP(2,1/('Movimentações'!$B$5:$B$3004=$A189),'Movimentações'!$D$5:$D$3004))</f>
        <v/>
      </c>
      <c r="L189" s="18">
        <f>IF($A189="","",SUMIF('Movimentações'!$B$5:$B$3004,$A189,'Movimentações'!$H$5:$H$3004))</f>
        <v/>
      </c>
      <c r="M189" s="17">
        <f>IF($A189="","",IFERROR(LOOKUP(2,1/(('Movimentações'!$B$5:$B$3004=$A189)*('Movimentações'!$G$5:$G$3004&lt;&gt;"")),'Movimentações'!$G$5:$G$3004),""))</f>
        <v/>
      </c>
      <c r="N189" s="17">
        <f>IF(OR($H189="",$M189=""),"",$H189-$M189)</f>
        <v/>
      </c>
      <c r="O189" s="18">
        <f>IF(OR($N189="",$L189=""),"",IF(OR($N189&lt;=0,$L189=0),"",$L189/$N189))</f>
        <v/>
      </c>
      <c r="P189" s="19">
        <f>IF(OR($G189="",$L189=""),"",IF($L189=0,"",$G189/$L189))</f>
        <v/>
      </c>
      <c r="Q189" s="14">
        <f>IF(OR($M189="",Listas!$H$2=""),"",IF($M189&lt;=Listas!$H$2,"Sulco no limite: avaliar a retirada",""))</f>
        <v/>
      </c>
      <c r="R189" s="14" t="n"/>
    </row>
    <row r="190">
      <c r="A190" s="14" t="n"/>
      <c r="B190" s="14" t="n"/>
      <c r="C190" s="14" t="n"/>
      <c r="D190" s="14" t="n"/>
      <c r="E190" s="14" t="n"/>
      <c r="F190" s="15" t="n"/>
      <c r="G190" s="16" t="n"/>
      <c r="H190" s="17" t="n"/>
      <c r="I190" s="14" t="n"/>
      <c r="J190" s="14">
        <f>IF($A190="","",IFERROR(LOOKUP(2,1/('Movimentações'!$B$5:$B$3004=$A190),'Movimentações'!$E$5:$E$3004),""))</f>
        <v/>
      </c>
      <c r="K190" s="14">
        <f>IF($J190&lt;&gt;"Montagem","",LOOKUP(2,1/('Movimentações'!$B$5:$B$3004=$A190),'Movimentações'!$C$5:$C$3004)&amp;" "&amp;LOOKUP(2,1/('Movimentações'!$B$5:$B$3004=$A190),'Movimentações'!$D$5:$D$3004))</f>
        <v/>
      </c>
      <c r="L190" s="18">
        <f>IF($A190="","",SUMIF('Movimentações'!$B$5:$B$3004,$A190,'Movimentações'!$H$5:$H$3004))</f>
        <v/>
      </c>
      <c r="M190" s="17">
        <f>IF($A190="","",IFERROR(LOOKUP(2,1/(('Movimentações'!$B$5:$B$3004=$A190)*('Movimentações'!$G$5:$G$3004&lt;&gt;"")),'Movimentações'!$G$5:$G$3004),""))</f>
        <v/>
      </c>
      <c r="N190" s="17">
        <f>IF(OR($H190="",$M190=""),"",$H190-$M190)</f>
        <v/>
      </c>
      <c r="O190" s="18">
        <f>IF(OR($N190="",$L190=""),"",IF(OR($N190&lt;=0,$L190=0),"",$L190/$N190))</f>
        <v/>
      </c>
      <c r="P190" s="19">
        <f>IF(OR($G190="",$L190=""),"",IF($L190=0,"",$G190/$L190))</f>
        <v/>
      </c>
      <c r="Q190" s="14">
        <f>IF(OR($M190="",Listas!$H$2=""),"",IF($M190&lt;=Listas!$H$2,"Sulco no limite: avaliar a retirada",""))</f>
        <v/>
      </c>
      <c r="R190" s="14" t="n"/>
    </row>
    <row r="191">
      <c r="A191" s="14" t="n"/>
      <c r="B191" s="14" t="n"/>
      <c r="C191" s="14" t="n"/>
      <c r="D191" s="14" t="n"/>
      <c r="E191" s="14" t="n"/>
      <c r="F191" s="15" t="n"/>
      <c r="G191" s="16" t="n"/>
      <c r="H191" s="17" t="n"/>
      <c r="I191" s="14" t="n"/>
      <c r="J191" s="14">
        <f>IF($A191="","",IFERROR(LOOKUP(2,1/('Movimentações'!$B$5:$B$3004=$A191),'Movimentações'!$E$5:$E$3004),""))</f>
        <v/>
      </c>
      <c r="K191" s="14">
        <f>IF($J191&lt;&gt;"Montagem","",LOOKUP(2,1/('Movimentações'!$B$5:$B$3004=$A191),'Movimentações'!$C$5:$C$3004)&amp;" "&amp;LOOKUP(2,1/('Movimentações'!$B$5:$B$3004=$A191),'Movimentações'!$D$5:$D$3004))</f>
        <v/>
      </c>
      <c r="L191" s="18">
        <f>IF($A191="","",SUMIF('Movimentações'!$B$5:$B$3004,$A191,'Movimentações'!$H$5:$H$3004))</f>
        <v/>
      </c>
      <c r="M191" s="17">
        <f>IF($A191="","",IFERROR(LOOKUP(2,1/(('Movimentações'!$B$5:$B$3004=$A191)*('Movimentações'!$G$5:$G$3004&lt;&gt;"")),'Movimentações'!$G$5:$G$3004),""))</f>
        <v/>
      </c>
      <c r="N191" s="17">
        <f>IF(OR($H191="",$M191=""),"",$H191-$M191)</f>
        <v/>
      </c>
      <c r="O191" s="18">
        <f>IF(OR($N191="",$L191=""),"",IF(OR($N191&lt;=0,$L191=0),"",$L191/$N191))</f>
        <v/>
      </c>
      <c r="P191" s="19">
        <f>IF(OR($G191="",$L191=""),"",IF($L191=0,"",$G191/$L191))</f>
        <v/>
      </c>
      <c r="Q191" s="14">
        <f>IF(OR($M191="",Listas!$H$2=""),"",IF($M191&lt;=Listas!$H$2,"Sulco no limite: avaliar a retirada",""))</f>
        <v/>
      </c>
      <c r="R191" s="14" t="n"/>
    </row>
    <row r="192">
      <c r="A192" s="14" t="n"/>
      <c r="B192" s="14" t="n"/>
      <c r="C192" s="14" t="n"/>
      <c r="D192" s="14" t="n"/>
      <c r="E192" s="14" t="n"/>
      <c r="F192" s="15" t="n"/>
      <c r="G192" s="16" t="n"/>
      <c r="H192" s="17" t="n"/>
      <c r="I192" s="14" t="n"/>
      <c r="J192" s="14">
        <f>IF($A192="","",IFERROR(LOOKUP(2,1/('Movimentações'!$B$5:$B$3004=$A192),'Movimentações'!$E$5:$E$3004),""))</f>
        <v/>
      </c>
      <c r="K192" s="14">
        <f>IF($J192&lt;&gt;"Montagem","",LOOKUP(2,1/('Movimentações'!$B$5:$B$3004=$A192),'Movimentações'!$C$5:$C$3004)&amp;" "&amp;LOOKUP(2,1/('Movimentações'!$B$5:$B$3004=$A192),'Movimentações'!$D$5:$D$3004))</f>
        <v/>
      </c>
      <c r="L192" s="18">
        <f>IF($A192="","",SUMIF('Movimentações'!$B$5:$B$3004,$A192,'Movimentações'!$H$5:$H$3004))</f>
        <v/>
      </c>
      <c r="M192" s="17">
        <f>IF($A192="","",IFERROR(LOOKUP(2,1/(('Movimentações'!$B$5:$B$3004=$A192)*('Movimentações'!$G$5:$G$3004&lt;&gt;"")),'Movimentações'!$G$5:$G$3004),""))</f>
        <v/>
      </c>
      <c r="N192" s="17">
        <f>IF(OR($H192="",$M192=""),"",$H192-$M192)</f>
        <v/>
      </c>
      <c r="O192" s="18">
        <f>IF(OR($N192="",$L192=""),"",IF(OR($N192&lt;=0,$L192=0),"",$L192/$N192))</f>
        <v/>
      </c>
      <c r="P192" s="19">
        <f>IF(OR($G192="",$L192=""),"",IF($L192=0,"",$G192/$L192))</f>
        <v/>
      </c>
      <c r="Q192" s="14">
        <f>IF(OR($M192="",Listas!$H$2=""),"",IF($M192&lt;=Listas!$H$2,"Sulco no limite: avaliar a retirada",""))</f>
        <v/>
      </c>
      <c r="R192" s="14" t="n"/>
    </row>
    <row r="193">
      <c r="A193" s="14" t="n"/>
      <c r="B193" s="14" t="n"/>
      <c r="C193" s="14" t="n"/>
      <c r="D193" s="14" t="n"/>
      <c r="E193" s="14" t="n"/>
      <c r="F193" s="15" t="n"/>
      <c r="G193" s="16" t="n"/>
      <c r="H193" s="17" t="n"/>
      <c r="I193" s="14" t="n"/>
      <c r="J193" s="14">
        <f>IF($A193="","",IFERROR(LOOKUP(2,1/('Movimentações'!$B$5:$B$3004=$A193),'Movimentações'!$E$5:$E$3004),""))</f>
        <v/>
      </c>
      <c r="K193" s="14">
        <f>IF($J193&lt;&gt;"Montagem","",LOOKUP(2,1/('Movimentações'!$B$5:$B$3004=$A193),'Movimentações'!$C$5:$C$3004)&amp;" "&amp;LOOKUP(2,1/('Movimentações'!$B$5:$B$3004=$A193),'Movimentações'!$D$5:$D$3004))</f>
        <v/>
      </c>
      <c r="L193" s="18">
        <f>IF($A193="","",SUMIF('Movimentações'!$B$5:$B$3004,$A193,'Movimentações'!$H$5:$H$3004))</f>
        <v/>
      </c>
      <c r="M193" s="17">
        <f>IF($A193="","",IFERROR(LOOKUP(2,1/(('Movimentações'!$B$5:$B$3004=$A193)*('Movimentações'!$G$5:$G$3004&lt;&gt;"")),'Movimentações'!$G$5:$G$3004),""))</f>
        <v/>
      </c>
      <c r="N193" s="17">
        <f>IF(OR($H193="",$M193=""),"",$H193-$M193)</f>
        <v/>
      </c>
      <c r="O193" s="18">
        <f>IF(OR($N193="",$L193=""),"",IF(OR($N193&lt;=0,$L193=0),"",$L193/$N193))</f>
        <v/>
      </c>
      <c r="P193" s="19">
        <f>IF(OR($G193="",$L193=""),"",IF($L193=0,"",$G193/$L193))</f>
        <v/>
      </c>
      <c r="Q193" s="14">
        <f>IF(OR($M193="",Listas!$H$2=""),"",IF($M193&lt;=Listas!$H$2,"Sulco no limite: avaliar a retirada",""))</f>
        <v/>
      </c>
      <c r="R193" s="14" t="n"/>
    </row>
    <row r="194">
      <c r="A194" s="14" t="n"/>
      <c r="B194" s="14" t="n"/>
      <c r="C194" s="14" t="n"/>
      <c r="D194" s="14" t="n"/>
      <c r="E194" s="14" t="n"/>
      <c r="F194" s="15" t="n"/>
      <c r="G194" s="16" t="n"/>
      <c r="H194" s="17" t="n"/>
      <c r="I194" s="14" t="n"/>
      <c r="J194" s="14">
        <f>IF($A194="","",IFERROR(LOOKUP(2,1/('Movimentações'!$B$5:$B$3004=$A194),'Movimentações'!$E$5:$E$3004),""))</f>
        <v/>
      </c>
      <c r="K194" s="14">
        <f>IF($J194&lt;&gt;"Montagem","",LOOKUP(2,1/('Movimentações'!$B$5:$B$3004=$A194),'Movimentações'!$C$5:$C$3004)&amp;" "&amp;LOOKUP(2,1/('Movimentações'!$B$5:$B$3004=$A194),'Movimentações'!$D$5:$D$3004))</f>
        <v/>
      </c>
      <c r="L194" s="18">
        <f>IF($A194="","",SUMIF('Movimentações'!$B$5:$B$3004,$A194,'Movimentações'!$H$5:$H$3004))</f>
        <v/>
      </c>
      <c r="M194" s="17">
        <f>IF($A194="","",IFERROR(LOOKUP(2,1/(('Movimentações'!$B$5:$B$3004=$A194)*('Movimentações'!$G$5:$G$3004&lt;&gt;"")),'Movimentações'!$G$5:$G$3004),""))</f>
        <v/>
      </c>
      <c r="N194" s="17">
        <f>IF(OR($H194="",$M194=""),"",$H194-$M194)</f>
        <v/>
      </c>
      <c r="O194" s="18">
        <f>IF(OR($N194="",$L194=""),"",IF(OR($N194&lt;=0,$L194=0),"",$L194/$N194))</f>
        <v/>
      </c>
      <c r="P194" s="19">
        <f>IF(OR($G194="",$L194=""),"",IF($L194=0,"",$G194/$L194))</f>
        <v/>
      </c>
      <c r="Q194" s="14">
        <f>IF(OR($M194="",Listas!$H$2=""),"",IF($M194&lt;=Listas!$H$2,"Sulco no limite: avaliar a retirada",""))</f>
        <v/>
      </c>
      <c r="R194" s="14" t="n"/>
    </row>
    <row r="195">
      <c r="A195" s="14" t="n"/>
      <c r="B195" s="14" t="n"/>
      <c r="C195" s="14" t="n"/>
      <c r="D195" s="14" t="n"/>
      <c r="E195" s="14" t="n"/>
      <c r="F195" s="15" t="n"/>
      <c r="G195" s="16" t="n"/>
      <c r="H195" s="17" t="n"/>
      <c r="I195" s="14" t="n"/>
      <c r="J195" s="14">
        <f>IF($A195="","",IFERROR(LOOKUP(2,1/('Movimentações'!$B$5:$B$3004=$A195),'Movimentações'!$E$5:$E$3004),""))</f>
        <v/>
      </c>
      <c r="K195" s="14">
        <f>IF($J195&lt;&gt;"Montagem","",LOOKUP(2,1/('Movimentações'!$B$5:$B$3004=$A195),'Movimentações'!$C$5:$C$3004)&amp;" "&amp;LOOKUP(2,1/('Movimentações'!$B$5:$B$3004=$A195),'Movimentações'!$D$5:$D$3004))</f>
        <v/>
      </c>
      <c r="L195" s="18">
        <f>IF($A195="","",SUMIF('Movimentações'!$B$5:$B$3004,$A195,'Movimentações'!$H$5:$H$3004))</f>
        <v/>
      </c>
      <c r="M195" s="17">
        <f>IF($A195="","",IFERROR(LOOKUP(2,1/(('Movimentações'!$B$5:$B$3004=$A195)*('Movimentações'!$G$5:$G$3004&lt;&gt;"")),'Movimentações'!$G$5:$G$3004),""))</f>
        <v/>
      </c>
      <c r="N195" s="17">
        <f>IF(OR($H195="",$M195=""),"",$H195-$M195)</f>
        <v/>
      </c>
      <c r="O195" s="18">
        <f>IF(OR($N195="",$L195=""),"",IF(OR($N195&lt;=0,$L195=0),"",$L195/$N195))</f>
        <v/>
      </c>
      <c r="P195" s="19">
        <f>IF(OR($G195="",$L195=""),"",IF($L195=0,"",$G195/$L195))</f>
        <v/>
      </c>
      <c r="Q195" s="14">
        <f>IF(OR($M195="",Listas!$H$2=""),"",IF($M195&lt;=Listas!$H$2,"Sulco no limite: avaliar a retirada",""))</f>
        <v/>
      </c>
      <c r="R195" s="14" t="n"/>
    </row>
    <row r="196">
      <c r="A196" s="14" t="n"/>
      <c r="B196" s="14" t="n"/>
      <c r="C196" s="14" t="n"/>
      <c r="D196" s="14" t="n"/>
      <c r="E196" s="14" t="n"/>
      <c r="F196" s="15" t="n"/>
      <c r="G196" s="16" t="n"/>
      <c r="H196" s="17" t="n"/>
      <c r="I196" s="14" t="n"/>
      <c r="J196" s="14">
        <f>IF($A196="","",IFERROR(LOOKUP(2,1/('Movimentações'!$B$5:$B$3004=$A196),'Movimentações'!$E$5:$E$3004),""))</f>
        <v/>
      </c>
      <c r="K196" s="14">
        <f>IF($J196&lt;&gt;"Montagem","",LOOKUP(2,1/('Movimentações'!$B$5:$B$3004=$A196),'Movimentações'!$C$5:$C$3004)&amp;" "&amp;LOOKUP(2,1/('Movimentações'!$B$5:$B$3004=$A196),'Movimentações'!$D$5:$D$3004))</f>
        <v/>
      </c>
      <c r="L196" s="18">
        <f>IF($A196="","",SUMIF('Movimentações'!$B$5:$B$3004,$A196,'Movimentações'!$H$5:$H$3004))</f>
        <v/>
      </c>
      <c r="M196" s="17">
        <f>IF($A196="","",IFERROR(LOOKUP(2,1/(('Movimentações'!$B$5:$B$3004=$A196)*('Movimentações'!$G$5:$G$3004&lt;&gt;"")),'Movimentações'!$G$5:$G$3004),""))</f>
        <v/>
      </c>
      <c r="N196" s="17">
        <f>IF(OR($H196="",$M196=""),"",$H196-$M196)</f>
        <v/>
      </c>
      <c r="O196" s="18">
        <f>IF(OR($N196="",$L196=""),"",IF(OR($N196&lt;=0,$L196=0),"",$L196/$N196))</f>
        <v/>
      </c>
      <c r="P196" s="19">
        <f>IF(OR($G196="",$L196=""),"",IF($L196=0,"",$G196/$L196))</f>
        <v/>
      </c>
      <c r="Q196" s="14">
        <f>IF(OR($M196="",Listas!$H$2=""),"",IF($M196&lt;=Listas!$H$2,"Sulco no limite: avaliar a retirada",""))</f>
        <v/>
      </c>
      <c r="R196" s="14" t="n"/>
    </row>
    <row r="197">
      <c r="A197" s="14" t="n"/>
      <c r="B197" s="14" t="n"/>
      <c r="C197" s="14" t="n"/>
      <c r="D197" s="14" t="n"/>
      <c r="E197" s="14" t="n"/>
      <c r="F197" s="15" t="n"/>
      <c r="G197" s="16" t="n"/>
      <c r="H197" s="17" t="n"/>
      <c r="I197" s="14" t="n"/>
      <c r="J197" s="14">
        <f>IF($A197="","",IFERROR(LOOKUP(2,1/('Movimentações'!$B$5:$B$3004=$A197),'Movimentações'!$E$5:$E$3004),""))</f>
        <v/>
      </c>
      <c r="K197" s="14">
        <f>IF($J197&lt;&gt;"Montagem","",LOOKUP(2,1/('Movimentações'!$B$5:$B$3004=$A197),'Movimentações'!$C$5:$C$3004)&amp;" "&amp;LOOKUP(2,1/('Movimentações'!$B$5:$B$3004=$A197),'Movimentações'!$D$5:$D$3004))</f>
        <v/>
      </c>
      <c r="L197" s="18">
        <f>IF($A197="","",SUMIF('Movimentações'!$B$5:$B$3004,$A197,'Movimentações'!$H$5:$H$3004))</f>
        <v/>
      </c>
      <c r="M197" s="17">
        <f>IF($A197="","",IFERROR(LOOKUP(2,1/(('Movimentações'!$B$5:$B$3004=$A197)*('Movimentações'!$G$5:$G$3004&lt;&gt;"")),'Movimentações'!$G$5:$G$3004),""))</f>
        <v/>
      </c>
      <c r="N197" s="17">
        <f>IF(OR($H197="",$M197=""),"",$H197-$M197)</f>
        <v/>
      </c>
      <c r="O197" s="18">
        <f>IF(OR($N197="",$L197=""),"",IF(OR($N197&lt;=0,$L197=0),"",$L197/$N197))</f>
        <v/>
      </c>
      <c r="P197" s="19">
        <f>IF(OR($G197="",$L197=""),"",IF($L197=0,"",$G197/$L197))</f>
        <v/>
      </c>
      <c r="Q197" s="14">
        <f>IF(OR($M197="",Listas!$H$2=""),"",IF($M197&lt;=Listas!$H$2,"Sulco no limite: avaliar a retirada",""))</f>
        <v/>
      </c>
      <c r="R197" s="14" t="n"/>
    </row>
    <row r="198">
      <c r="A198" s="14" t="n"/>
      <c r="B198" s="14" t="n"/>
      <c r="C198" s="14" t="n"/>
      <c r="D198" s="14" t="n"/>
      <c r="E198" s="14" t="n"/>
      <c r="F198" s="15" t="n"/>
      <c r="G198" s="16" t="n"/>
      <c r="H198" s="17" t="n"/>
      <c r="I198" s="14" t="n"/>
      <c r="J198" s="14">
        <f>IF($A198="","",IFERROR(LOOKUP(2,1/('Movimentações'!$B$5:$B$3004=$A198),'Movimentações'!$E$5:$E$3004),""))</f>
        <v/>
      </c>
      <c r="K198" s="14">
        <f>IF($J198&lt;&gt;"Montagem","",LOOKUP(2,1/('Movimentações'!$B$5:$B$3004=$A198),'Movimentações'!$C$5:$C$3004)&amp;" "&amp;LOOKUP(2,1/('Movimentações'!$B$5:$B$3004=$A198),'Movimentações'!$D$5:$D$3004))</f>
        <v/>
      </c>
      <c r="L198" s="18">
        <f>IF($A198="","",SUMIF('Movimentações'!$B$5:$B$3004,$A198,'Movimentações'!$H$5:$H$3004))</f>
        <v/>
      </c>
      <c r="M198" s="17">
        <f>IF($A198="","",IFERROR(LOOKUP(2,1/(('Movimentações'!$B$5:$B$3004=$A198)*('Movimentações'!$G$5:$G$3004&lt;&gt;"")),'Movimentações'!$G$5:$G$3004),""))</f>
        <v/>
      </c>
      <c r="N198" s="17">
        <f>IF(OR($H198="",$M198=""),"",$H198-$M198)</f>
        <v/>
      </c>
      <c r="O198" s="18">
        <f>IF(OR($N198="",$L198=""),"",IF(OR($N198&lt;=0,$L198=0),"",$L198/$N198))</f>
        <v/>
      </c>
      <c r="P198" s="19">
        <f>IF(OR($G198="",$L198=""),"",IF($L198=0,"",$G198/$L198))</f>
        <v/>
      </c>
      <c r="Q198" s="14">
        <f>IF(OR($M198="",Listas!$H$2=""),"",IF($M198&lt;=Listas!$H$2,"Sulco no limite: avaliar a retirada",""))</f>
        <v/>
      </c>
      <c r="R198" s="14" t="n"/>
    </row>
    <row r="199">
      <c r="A199" s="14" t="n"/>
      <c r="B199" s="14" t="n"/>
      <c r="C199" s="14" t="n"/>
      <c r="D199" s="14" t="n"/>
      <c r="E199" s="14" t="n"/>
      <c r="F199" s="15" t="n"/>
      <c r="G199" s="16" t="n"/>
      <c r="H199" s="17" t="n"/>
      <c r="I199" s="14" t="n"/>
      <c r="J199" s="14">
        <f>IF($A199="","",IFERROR(LOOKUP(2,1/('Movimentações'!$B$5:$B$3004=$A199),'Movimentações'!$E$5:$E$3004),""))</f>
        <v/>
      </c>
      <c r="K199" s="14">
        <f>IF($J199&lt;&gt;"Montagem","",LOOKUP(2,1/('Movimentações'!$B$5:$B$3004=$A199),'Movimentações'!$C$5:$C$3004)&amp;" "&amp;LOOKUP(2,1/('Movimentações'!$B$5:$B$3004=$A199),'Movimentações'!$D$5:$D$3004))</f>
        <v/>
      </c>
      <c r="L199" s="18">
        <f>IF($A199="","",SUMIF('Movimentações'!$B$5:$B$3004,$A199,'Movimentações'!$H$5:$H$3004))</f>
        <v/>
      </c>
      <c r="M199" s="17">
        <f>IF($A199="","",IFERROR(LOOKUP(2,1/(('Movimentações'!$B$5:$B$3004=$A199)*('Movimentações'!$G$5:$G$3004&lt;&gt;"")),'Movimentações'!$G$5:$G$3004),""))</f>
        <v/>
      </c>
      <c r="N199" s="17">
        <f>IF(OR($H199="",$M199=""),"",$H199-$M199)</f>
        <v/>
      </c>
      <c r="O199" s="18">
        <f>IF(OR($N199="",$L199=""),"",IF(OR($N199&lt;=0,$L199=0),"",$L199/$N199))</f>
        <v/>
      </c>
      <c r="P199" s="19">
        <f>IF(OR($G199="",$L199=""),"",IF($L199=0,"",$G199/$L199))</f>
        <v/>
      </c>
      <c r="Q199" s="14">
        <f>IF(OR($M199="",Listas!$H$2=""),"",IF($M199&lt;=Listas!$H$2,"Sulco no limite: avaliar a retirada",""))</f>
        <v/>
      </c>
      <c r="R199" s="14" t="n"/>
    </row>
    <row r="200">
      <c r="A200" s="14" t="n"/>
      <c r="B200" s="14" t="n"/>
      <c r="C200" s="14" t="n"/>
      <c r="D200" s="14" t="n"/>
      <c r="E200" s="14" t="n"/>
      <c r="F200" s="15" t="n"/>
      <c r="G200" s="16" t="n"/>
      <c r="H200" s="17" t="n"/>
      <c r="I200" s="14" t="n"/>
      <c r="J200" s="14">
        <f>IF($A200="","",IFERROR(LOOKUP(2,1/('Movimentações'!$B$5:$B$3004=$A200),'Movimentações'!$E$5:$E$3004),""))</f>
        <v/>
      </c>
      <c r="K200" s="14">
        <f>IF($J200&lt;&gt;"Montagem","",LOOKUP(2,1/('Movimentações'!$B$5:$B$3004=$A200),'Movimentações'!$C$5:$C$3004)&amp;" "&amp;LOOKUP(2,1/('Movimentações'!$B$5:$B$3004=$A200),'Movimentações'!$D$5:$D$3004))</f>
        <v/>
      </c>
      <c r="L200" s="18">
        <f>IF($A200="","",SUMIF('Movimentações'!$B$5:$B$3004,$A200,'Movimentações'!$H$5:$H$3004))</f>
        <v/>
      </c>
      <c r="M200" s="17">
        <f>IF($A200="","",IFERROR(LOOKUP(2,1/(('Movimentações'!$B$5:$B$3004=$A200)*('Movimentações'!$G$5:$G$3004&lt;&gt;"")),'Movimentações'!$G$5:$G$3004),""))</f>
        <v/>
      </c>
      <c r="N200" s="17">
        <f>IF(OR($H200="",$M200=""),"",$H200-$M200)</f>
        <v/>
      </c>
      <c r="O200" s="18">
        <f>IF(OR($N200="",$L200=""),"",IF(OR($N200&lt;=0,$L200=0),"",$L200/$N200))</f>
        <v/>
      </c>
      <c r="P200" s="19">
        <f>IF(OR($G200="",$L200=""),"",IF($L200=0,"",$G200/$L200))</f>
        <v/>
      </c>
      <c r="Q200" s="14">
        <f>IF(OR($M200="",Listas!$H$2=""),"",IF($M200&lt;=Listas!$H$2,"Sulco no limite: avaliar a retirada",""))</f>
        <v/>
      </c>
      <c r="R200" s="14" t="n"/>
    </row>
    <row r="201">
      <c r="A201" s="14" t="n"/>
      <c r="B201" s="14" t="n"/>
      <c r="C201" s="14" t="n"/>
      <c r="D201" s="14" t="n"/>
      <c r="E201" s="14" t="n"/>
      <c r="F201" s="15" t="n"/>
      <c r="G201" s="16" t="n"/>
      <c r="H201" s="17" t="n"/>
      <c r="I201" s="14" t="n"/>
      <c r="J201" s="14">
        <f>IF($A201="","",IFERROR(LOOKUP(2,1/('Movimentações'!$B$5:$B$3004=$A201),'Movimentações'!$E$5:$E$3004),""))</f>
        <v/>
      </c>
      <c r="K201" s="14">
        <f>IF($J201&lt;&gt;"Montagem","",LOOKUP(2,1/('Movimentações'!$B$5:$B$3004=$A201),'Movimentações'!$C$5:$C$3004)&amp;" "&amp;LOOKUP(2,1/('Movimentações'!$B$5:$B$3004=$A201),'Movimentações'!$D$5:$D$3004))</f>
        <v/>
      </c>
      <c r="L201" s="18">
        <f>IF($A201="","",SUMIF('Movimentações'!$B$5:$B$3004,$A201,'Movimentações'!$H$5:$H$3004))</f>
        <v/>
      </c>
      <c r="M201" s="17">
        <f>IF($A201="","",IFERROR(LOOKUP(2,1/(('Movimentações'!$B$5:$B$3004=$A201)*('Movimentações'!$G$5:$G$3004&lt;&gt;"")),'Movimentações'!$G$5:$G$3004),""))</f>
        <v/>
      </c>
      <c r="N201" s="17">
        <f>IF(OR($H201="",$M201=""),"",$H201-$M201)</f>
        <v/>
      </c>
      <c r="O201" s="18">
        <f>IF(OR($N201="",$L201=""),"",IF(OR($N201&lt;=0,$L201=0),"",$L201/$N201))</f>
        <v/>
      </c>
      <c r="P201" s="19">
        <f>IF(OR($G201="",$L201=""),"",IF($L201=0,"",$G201/$L201))</f>
        <v/>
      </c>
      <c r="Q201" s="14">
        <f>IF(OR($M201="",Listas!$H$2=""),"",IF($M201&lt;=Listas!$H$2,"Sulco no limite: avaliar a retirada",""))</f>
        <v/>
      </c>
      <c r="R201" s="14" t="n"/>
    </row>
    <row r="202">
      <c r="A202" s="14" t="n"/>
      <c r="B202" s="14" t="n"/>
      <c r="C202" s="14" t="n"/>
      <c r="D202" s="14" t="n"/>
      <c r="E202" s="14" t="n"/>
      <c r="F202" s="15" t="n"/>
      <c r="G202" s="16" t="n"/>
      <c r="H202" s="17" t="n"/>
      <c r="I202" s="14" t="n"/>
      <c r="J202" s="14">
        <f>IF($A202="","",IFERROR(LOOKUP(2,1/('Movimentações'!$B$5:$B$3004=$A202),'Movimentações'!$E$5:$E$3004),""))</f>
        <v/>
      </c>
      <c r="K202" s="14">
        <f>IF($J202&lt;&gt;"Montagem","",LOOKUP(2,1/('Movimentações'!$B$5:$B$3004=$A202),'Movimentações'!$C$5:$C$3004)&amp;" "&amp;LOOKUP(2,1/('Movimentações'!$B$5:$B$3004=$A202),'Movimentações'!$D$5:$D$3004))</f>
        <v/>
      </c>
      <c r="L202" s="18">
        <f>IF($A202="","",SUMIF('Movimentações'!$B$5:$B$3004,$A202,'Movimentações'!$H$5:$H$3004))</f>
        <v/>
      </c>
      <c r="M202" s="17">
        <f>IF($A202="","",IFERROR(LOOKUP(2,1/(('Movimentações'!$B$5:$B$3004=$A202)*('Movimentações'!$G$5:$G$3004&lt;&gt;"")),'Movimentações'!$G$5:$G$3004),""))</f>
        <v/>
      </c>
      <c r="N202" s="17">
        <f>IF(OR($H202="",$M202=""),"",$H202-$M202)</f>
        <v/>
      </c>
      <c r="O202" s="18">
        <f>IF(OR($N202="",$L202=""),"",IF(OR($N202&lt;=0,$L202=0),"",$L202/$N202))</f>
        <v/>
      </c>
      <c r="P202" s="19">
        <f>IF(OR($G202="",$L202=""),"",IF($L202=0,"",$G202/$L202))</f>
        <v/>
      </c>
      <c r="Q202" s="14">
        <f>IF(OR($M202="",Listas!$H$2=""),"",IF($M202&lt;=Listas!$H$2,"Sulco no limite: avaliar a retirada",""))</f>
        <v/>
      </c>
      <c r="R202" s="14" t="n"/>
    </row>
    <row r="203">
      <c r="A203" s="14" t="n"/>
      <c r="B203" s="14" t="n"/>
      <c r="C203" s="14" t="n"/>
      <c r="D203" s="14" t="n"/>
      <c r="E203" s="14" t="n"/>
      <c r="F203" s="15" t="n"/>
      <c r="G203" s="16" t="n"/>
      <c r="H203" s="17" t="n"/>
      <c r="I203" s="14" t="n"/>
      <c r="J203" s="14">
        <f>IF($A203="","",IFERROR(LOOKUP(2,1/('Movimentações'!$B$5:$B$3004=$A203),'Movimentações'!$E$5:$E$3004),""))</f>
        <v/>
      </c>
      <c r="K203" s="14">
        <f>IF($J203&lt;&gt;"Montagem","",LOOKUP(2,1/('Movimentações'!$B$5:$B$3004=$A203),'Movimentações'!$C$5:$C$3004)&amp;" "&amp;LOOKUP(2,1/('Movimentações'!$B$5:$B$3004=$A203),'Movimentações'!$D$5:$D$3004))</f>
        <v/>
      </c>
      <c r="L203" s="18">
        <f>IF($A203="","",SUMIF('Movimentações'!$B$5:$B$3004,$A203,'Movimentações'!$H$5:$H$3004))</f>
        <v/>
      </c>
      <c r="M203" s="17">
        <f>IF($A203="","",IFERROR(LOOKUP(2,1/(('Movimentações'!$B$5:$B$3004=$A203)*('Movimentações'!$G$5:$G$3004&lt;&gt;"")),'Movimentações'!$G$5:$G$3004),""))</f>
        <v/>
      </c>
      <c r="N203" s="17">
        <f>IF(OR($H203="",$M203=""),"",$H203-$M203)</f>
        <v/>
      </c>
      <c r="O203" s="18">
        <f>IF(OR($N203="",$L203=""),"",IF(OR($N203&lt;=0,$L203=0),"",$L203/$N203))</f>
        <v/>
      </c>
      <c r="P203" s="19">
        <f>IF(OR($G203="",$L203=""),"",IF($L203=0,"",$G203/$L203))</f>
        <v/>
      </c>
      <c r="Q203" s="14">
        <f>IF(OR($M203="",Listas!$H$2=""),"",IF($M203&lt;=Listas!$H$2,"Sulco no limite: avaliar a retirada",""))</f>
        <v/>
      </c>
      <c r="R203" s="14" t="n"/>
    </row>
    <row r="204">
      <c r="A204" s="14" t="n"/>
      <c r="B204" s="14" t="n"/>
      <c r="C204" s="14" t="n"/>
      <c r="D204" s="14" t="n"/>
      <c r="E204" s="14" t="n"/>
      <c r="F204" s="15" t="n"/>
      <c r="G204" s="16" t="n"/>
      <c r="H204" s="17" t="n"/>
      <c r="I204" s="14" t="n"/>
      <c r="J204" s="14">
        <f>IF($A204="","",IFERROR(LOOKUP(2,1/('Movimentações'!$B$5:$B$3004=$A204),'Movimentações'!$E$5:$E$3004),""))</f>
        <v/>
      </c>
      <c r="K204" s="14">
        <f>IF($J204&lt;&gt;"Montagem","",LOOKUP(2,1/('Movimentações'!$B$5:$B$3004=$A204),'Movimentações'!$C$5:$C$3004)&amp;" "&amp;LOOKUP(2,1/('Movimentações'!$B$5:$B$3004=$A204),'Movimentações'!$D$5:$D$3004))</f>
        <v/>
      </c>
      <c r="L204" s="18">
        <f>IF($A204="","",SUMIF('Movimentações'!$B$5:$B$3004,$A204,'Movimentações'!$H$5:$H$3004))</f>
        <v/>
      </c>
      <c r="M204" s="17">
        <f>IF($A204="","",IFERROR(LOOKUP(2,1/(('Movimentações'!$B$5:$B$3004=$A204)*('Movimentações'!$G$5:$G$3004&lt;&gt;"")),'Movimentações'!$G$5:$G$3004),""))</f>
        <v/>
      </c>
      <c r="N204" s="17">
        <f>IF(OR($H204="",$M204=""),"",$H204-$M204)</f>
        <v/>
      </c>
      <c r="O204" s="18">
        <f>IF(OR($N204="",$L204=""),"",IF(OR($N204&lt;=0,$L204=0),"",$L204/$N204))</f>
        <v/>
      </c>
      <c r="P204" s="19">
        <f>IF(OR($G204="",$L204=""),"",IF($L204=0,"",$G204/$L204))</f>
        <v/>
      </c>
      <c r="Q204" s="14">
        <f>IF(OR($M204="",Listas!$H$2=""),"",IF($M204&lt;=Listas!$H$2,"Sulco no limite: avaliar a retirada",""))</f>
        <v/>
      </c>
      <c r="R204" s="14" t="n"/>
    </row>
    <row r="205">
      <c r="A205" s="14" t="n"/>
      <c r="B205" s="14" t="n"/>
      <c r="C205" s="14" t="n"/>
      <c r="D205" s="14" t="n"/>
      <c r="E205" s="14" t="n"/>
      <c r="F205" s="15" t="n"/>
      <c r="G205" s="16" t="n"/>
      <c r="H205" s="17" t="n"/>
      <c r="I205" s="14" t="n"/>
      <c r="J205" s="14">
        <f>IF($A205="","",IFERROR(LOOKUP(2,1/('Movimentações'!$B$5:$B$3004=$A205),'Movimentações'!$E$5:$E$3004),""))</f>
        <v/>
      </c>
      <c r="K205" s="14">
        <f>IF($J205&lt;&gt;"Montagem","",LOOKUP(2,1/('Movimentações'!$B$5:$B$3004=$A205),'Movimentações'!$C$5:$C$3004)&amp;" "&amp;LOOKUP(2,1/('Movimentações'!$B$5:$B$3004=$A205),'Movimentações'!$D$5:$D$3004))</f>
        <v/>
      </c>
      <c r="L205" s="18">
        <f>IF($A205="","",SUMIF('Movimentações'!$B$5:$B$3004,$A205,'Movimentações'!$H$5:$H$3004))</f>
        <v/>
      </c>
      <c r="M205" s="17">
        <f>IF($A205="","",IFERROR(LOOKUP(2,1/(('Movimentações'!$B$5:$B$3004=$A205)*('Movimentações'!$G$5:$G$3004&lt;&gt;"")),'Movimentações'!$G$5:$G$3004),""))</f>
        <v/>
      </c>
      <c r="N205" s="17">
        <f>IF(OR($H205="",$M205=""),"",$H205-$M205)</f>
        <v/>
      </c>
      <c r="O205" s="18">
        <f>IF(OR($N205="",$L205=""),"",IF(OR($N205&lt;=0,$L205=0),"",$L205/$N205))</f>
        <v/>
      </c>
      <c r="P205" s="19">
        <f>IF(OR($G205="",$L205=""),"",IF($L205=0,"",$G205/$L205))</f>
        <v/>
      </c>
      <c r="Q205" s="14">
        <f>IF(OR($M205="",Listas!$H$2=""),"",IF($M205&lt;=Listas!$H$2,"Sulco no limite: avaliar a retirada",""))</f>
        <v/>
      </c>
      <c r="R205" s="14" t="n"/>
    </row>
    <row r="206">
      <c r="A206" s="14" t="n"/>
      <c r="B206" s="14" t="n"/>
      <c r="C206" s="14" t="n"/>
      <c r="D206" s="14" t="n"/>
      <c r="E206" s="14" t="n"/>
      <c r="F206" s="15" t="n"/>
      <c r="G206" s="16" t="n"/>
      <c r="H206" s="17" t="n"/>
      <c r="I206" s="14" t="n"/>
      <c r="J206" s="14">
        <f>IF($A206="","",IFERROR(LOOKUP(2,1/('Movimentações'!$B$5:$B$3004=$A206),'Movimentações'!$E$5:$E$3004),""))</f>
        <v/>
      </c>
      <c r="K206" s="14">
        <f>IF($J206&lt;&gt;"Montagem","",LOOKUP(2,1/('Movimentações'!$B$5:$B$3004=$A206),'Movimentações'!$C$5:$C$3004)&amp;" "&amp;LOOKUP(2,1/('Movimentações'!$B$5:$B$3004=$A206),'Movimentações'!$D$5:$D$3004))</f>
        <v/>
      </c>
      <c r="L206" s="18">
        <f>IF($A206="","",SUMIF('Movimentações'!$B$5:$B$3004,$A206,'Movimentações'!$H$5:$H$3004))</f>
        <v/>
      </c>
      <c r="M206" s="17">
        <f>IF($A206="","",IFERROR(LOOKUP(2,1/(('Movimentações'!$B$5:$B$3004=$A206)*('Movimentações'!$G$5:$G$3004&lt;&gt;"")),'Movimentações'!$G$5:$G$3004),""))</f>
        <v/>
      </c>
      <c r="N206" s="17">
        <f>IF(OR($H206="",$M206=""),"",$H206-$M206)</f>
        <v/>
      </c>
      <c r="O206" s="18">
        <f>IF(OR($N206="",$L206=""),"",IF(OR($N206&lt;=0,$L206=0),"",$L206/$N206))</f>
        <v/>
      </c>
      <c r="P206" s="19">
        <f>IF(OR($G206="",$L206=""),"",IF($L206=0,"",$G206/$L206))</f>
        <v/>
      </c>
      <c r="Q206" s="14">
        <f>IF(OR($M206="",Listas!$H$2=""),"",IF($M206&lt;=Listas!$H$2,"Sulco no limite: avaliar a retirada",""))</f>
        <v/>
      </c>
      <c r="R206" s="14" t="n"/>
    </row>
    <row r="207">
      <c r="A207" s="14" t="n"/>
      <c r="B207" s="14" t="n"/>
      <c r="C207" s="14" t="n"/>
      <c r="D207" s="14" t="n"/>
      <c r="E207" s="14" t="n"/>
      <c r="F207" s="15" t="n"/>
      <c r="G207" s="16" t="n"/>
      <c r="H207" s="17" t="n"/>
      <c r="I207" s="14" t="n"/>
      <c r="J207" s="14">
        <f>IF($A207="","",IFERROR(LOOKUP(2,1/('Movimentações'!$B$5:$B$3004=$A207),'Movimentações'!$E$5:$E$3004),""))</f>
        <v/>
      </c>
      <c r="K207" s="14">
        <f>IF($J207&lt;&gt;"Montagem","",LOOKUP(2,1/('Movimentações'!$B$5:$B$3004=$A207),'Movimentações'!$C$5:$C$3004)&amp;" "&amp;LOOKUP(2,1/('Movimentações'!$B$5:$B$3004=$A207),'Movimentações'!$D$5:$D$3004))</f>
        <v/>
      </c>
      <c r="L207" s="18">
        <f>IF($A207="","",SUMIF('Movimentações'!$B$5:$B$3004,$A207,'Movimentações'!$H$5:$H$3004))</f>
        <v/>
      </c>
      <c r="M207" s="17">
        <f>IF($A207="","",IFERROR(LOOKUP(2,1/(('Movimentações'!$B$5:$B$3004=$A207)*('Movimentações'!$G$5:$G$3004&lt;&gt;"")),'Movimentações'!$G$5:$G$3004),""))</f>
        <v/>
      </c>
      <c r="N207" s="17">
        <f>IF(OR($H207="",$M207=""),"",$H207-$M207)</f>
        <v/>
      </c>
      <c r="O207" s="18">
        <f>IF(OR($N207="",$L207=""),"",IF(OR($N207&lt;=0,$L207=0),"",$L207/$N207))</f>
        <v/>
      </c>
      <c r="P207" s="19">
        <f>IF(OR($G207="",$L207=""),"",IF($L207=0,"",$G207/$L207))</f>
        <v/>
      </c>
      <c r="Q207" s="14">
        <f>IF(OR($M207="",Listas!$H$2=""),"",IF($M207&lt;=Listas!$H$2,"Sulco no limite: avaliar a retirada",""))</f>
        <v/>
      </c>
      <c r="R207" s="14" t="n"/>
    </row>
    <row r="208">
      <c r="A208" s="14" t="n"/>
      <c r="B208" s="14" t="n"/>
      <c r="C208" s="14" t="n"/>
      <c r="D208" s="14" t="n"/>
      <c r="E208" s="14" t="n"/>
      <c r="F208" s="15" t="n"/>
      <c r="G208" s="16" t="n"/>
      <c r="H208" s="17" t="n"/>
      <c r="I208" s="14" t="n"/>
      <c r="J208" s="14">
        <f>IF($A208="","",IFERROR(LOOKUP(2,1/('Movimentações'!$B$5:$B$3004=$A208),'Movimentações'!$E$5:$E$3004),""))</f>
        <v/>
      </c>
      <c r="K208" s="14">
        <f>IF($J208&lt;&gt;"Montagem","",LOOKUP(2,1/('Movimentações'!$B$5:$B$3004=$A208),'Movimentações'!$C$5:$C$3004)&amp;" "&amp;LOOKUP(2,1/('Movimentações'!$B$5:$B$3004=$A208),'Movimentações'!$D$5:$D$3004))</f>
        <v/>
      </c>
      <c r="L208" s="18">
        <f>IF($A208="","",SUMIF('Movimentações'!$B$5:$B$3004,$A208,'Movimentações'!$H$5:$H$3004))</f>
        <v/>
      </c>
      <c r="M208" s="17">
        <f>IF($A208="","",IFERROR(LOOKUP(2,1/(('Movimentações'!$B$5:$B$3004=$A208)*('Movimentações'!$G$5:$G$3004&lt;&gt;"")),'Movimentações'!$G$5:$G$3004),""))</f>
        <v/>
      </c>
      <c r="N208" s="17">
        <f>IF(OR($H208="",$M208=""),"",$H208-$M208)</f>
        <v/>
      </c>
      <c r="O208" s="18">
        <f>IF(OR($N208="",$L208=""),"",IF(OR($N208&lt;=0,$L208=0),"",$L208/$N208))</f>
        <v/>
      </c>
      <c r="P208" s="19">
        <f>IF(OR($G208="",$L208=""),"",IF($L208=0,"",$G208/$L208))</f>
        <v/>
      </c>
      <c r="Q208" s="14">
        <f>IF(OR($M208="",Listas!$H$2=""),"",IF($M208&lt;=Listas!$H$2,"Sulco no limite: avaliar a retirada",""))</f>
        <v/>
      </c>
      <c r="R208" s="14" t="n"/>
    </row>
    <row r="209">
      <c r="A209" s="14" t="n"/>
      <c r="B209" s="14" t="n"/>
      <c r="C209" s="14" t="n"/>
      <c r="D209" s="14" t="n"/>
      <c r="E209" s="14" t="n"/>
      <c r="F209" s="15" t="n"/>
      <c r="G209" s="16" t="n"/>
      <c r="H209" s="17" t="n"/>
      <c r="I209" s="14" t="n"/>
      <c r="J209" s="14">
        <f>IF($A209="","",IFERROR(LOOKUP(2,1/('Movimentações'!$B$5:$B$3004=$A209),'Movimentações'!$E$5:$E$3004),""))</f>
        <v/>
      </c>
      <c r="K209" s="14">
        <f>IF($J209&lt;&gt;"Montagem","",LOOKUP(2,1/('Movimentações'!$B$5:$B$3004=$A209),'Movimentações'!$C$5:$C$3004)&amp;" "&amp;LOOKUP(2,1/('Movimentações'!$B$5:$B$3004=$A209),'Movimentações'!$D$5:$D$3004))</f>
        <v/>
      </c>
      <c r="L209" s="18">
        <f>IF($A209="","",SUMIF('Movimentações'!$B$5:$B$3004,$A209,'Movimentações'!$H$5:$H$3004))</f>
        <v/>
      </c>
      <c r="M209" s="17">
        <f>IF($A209="","",IFERROR(LOOKUP(2,1/(('Movimentações'!$B$5:$B$3004=$A209)*('Movimentações'!$G$5:$G$3004&lt;&gt;"")),'Movimentações'!$G$5:$G$3004),""))</f>
        <v/>
      </c>
      <c r="N209" s="17">
        <f>IF(OR($H209="",$M209=""),"",$H209-$M209)</f>
        <v/>
      </c>
      <c r="O209" s="18">
        <f>IF(OR($N209="",$L209=""),"",IF(OR($N209&lt;=0,$L209=0),"",$L209/$N209))</f>
        <v/>
      </c>
      <c r="P209" s="19">
        <f>IF(OR($G209="",$L209=""),"",IF($L209=0,"",$G209/$L209))</f>
        <v/>
      </c>
      <c r="Q209" s="14">
        <f>IF(OR($M209="",Listas!$H$2=""),"",IF($M209&lt;=Listas!$H$2,"Sulco no limite: avaliar a retirada",""))</f>
        <v/>
      </c>
      <c r="R209" s="14" t="n"/>
    </row>
    <row r="210">
      <c r="A210" s="14" t="n"/>
      <c r="B210" s="14" t="n"/>
      <c r="C210" s="14" t="n"/>
      <c r="D210" s="14" t="n"/>
      <c r="E210" s="14" t="n"/>
      <c r="F210" s="15" t="n"/>
      <c r="G210" s="16" t="n"/>
      <c r="H210" s="17" t="n"/>
      <c r="I210" s="14" t="n"/>
      <c r="J210" s="14">
        <f>IF($A210="","",IFERROR(LOOKUP(2,1/('Movimentações'!$B$5:$B$3004=$A210),'Movimentações'!$E$5:$E$3004),""))</f>
        <v/>
      </c>
      <c r="K210" s="14">
        <f>IF($J210&lt;&gt;"Montagem","",LOOKUP(2,1/('Movimentações'!$B$5:$B$3004=$A210),'Movimentações'!$C$5:$C$3004)&amp;" "&amp;LOOKUP(2,1/('Movimentações'!$B$5:$B$3004=$A210),'Movimentações'!$D$5:$D$3004))</f>
        <v/>
      </c>
      <c r="L210" s="18">
        <f>IF($A210="","",SUMIF('Movimentações'!$B$5:$B$3004,$A210,'Movimentações'!$H$5:$H$3004))</f>
        <v/>
      </c>
      <c r="M210" s="17">
        <f>IF($A210="","",IFERROR(LOOKUP(2,1/(('Movimentações'!$B$5:$B$3004=$A210)*('Movimentações'!$G$5:$G$3004&lt;&gt;"")),'Movimentações'!$G$5:$G$3004),""))</f>
        <v/>
      </c>
      <c r="N210" s="17">
        <f>IF(OR($H210="",$M210=""),"",$H210-$M210)</f>
        <v/>
      </c>
      <c r="O210" s="18">
        <f>IF(OR($N210="",$L210=""),"",IF(OR($N210&lt;=0,$L210=0),"",$L210/$N210))</f>
        <v/>
      </c>
      <c r="P210" s="19">
        <f>IF(OR($G210="",$L210=""),"",IF($L210=0,"",$G210/$L210))</f>
        <v/>
      </c>
      <c r="Q210" s="14">
        <f>IF(OR($M210="",Listas!$H$2=""),"",IF($M210&lt;=Listas!$H$2,"Sulco no limite: avaliar a retirada",""))</f>
        <v/>
      </c>
      <c r="R210" s="14" t="n"/>
    </row>
    <row r="211">
      <c r="A211" s="14" t="n"/>
      <c r="B211" s="14" t="n"/>
      <c r="C211" s="14" t="n"/>
      <c r="D211" s="14" t="n"/>
      <c r="E211" s="14" t="n"/>
      <c r="F211" s="15" t="n"/>
      <c r="G211" s="16" t="n"/>
      <c r="H211" s="17" t="n"/>
      <c r="I211" s="14" t="n"/>
      <c r="J211" s="14">
        <f>IF($A211="","",IFERROR(LOOKUP(2,1/('Movimentações'!$B$5:$B$3004=$A211),'Movimentações'!$E$5:$E$3004),""))</f>
        <v/>
      </c>
      <c r="K211" s="14">
        <f>IF($J211&lt;&gt;"Montagem","",LOOKUP(2,1/('Movimentações'!$B$5:$B$3004=$A211),'Movimentações'!$C$5:$C$3004)&amp;" "&amp;LOOKUP(2,1/('Movimentações'!$B$5:$B$3004=$A211),'Movimentações'!$D$5:$D$3004))</f>
        <v/>
      </c>
      <c r="L211" s="18">
        <f>IF($A211="","",SUMIF('Movimentações'!$B$5:$B$3004,$A211,'Movimentações'!$H$5:$H$3004))</f>
        <v/>
      </c>
      <c r="M211" s="17">
        <f>IF($A211="","",IFERROR(LOOKUP(2,1/(('Movimentações'!$B$5:$B$3004=$A211)*('Movimentações'!$G$5:$G$3004&lt;&gt;"")),'Movimentações'!$G$5:$G$3004),""))</f>
        <v/>
      </c>
      <c r="N211" s="17">
        <f>IF(OR($H211="",$M211=""),"",$H211-$M211)</f>
        <v/>
      </c>
      <c r="O211" s="18">
        <f>IF(OR($N211="",$L211=""),"",IF(OR($N211&lt;=0,$L211=0),"",$L211/$N211))</f>
        <v/>
      </c>
      <c r="P211" s="19">
        <f>IF(OR($G211="",$L211=""),"",IF($L211=0,"",$G211/$L211))</f>
        <v/>
      </c>
      <c r="Q211" s="14">
        <f>IF(OR($M211="",Listas!$H$2=""),"",IF($M211&lt;=Listas!$H$2,"Sulco no limite: avaliar a retirada",""))</f>
        <v/>
      </c>
      <c r="R211" s="14" t="n"/>
    </row>
    <row r="212">
      <c r="A212" s="14" t="n"/>
      <c r="B212" s="14" t="n"/>
      <c r="C212" s="14" t="n"/>
      <c r="D212" s="14" t="n"/>
      <c r="E212" s="14" t="n"/>
      <c r="F212" s="15" t="n"/>
      <c r="G212" s="16" t="n"/>
      <c r="H212" s="17" t="n"/>
      <c r="I212" s="14" t="n"/>
      <c r="J212" s="14">
        <f>IF($A212="","",IFERROR(LOOKUP(2,1/('Movimentações'!$B$5:$B$3004=$A212),'Movimentações'!$E$5:$E$3004),""))</f>
        <v/>
      </c>
      <c r="K212" s="14">
        <f>IF($J212&lt;&gt;"Montagem","",LOOKUP(2,1/('Movimentações'!$B$5:$B$3004=$A212),'Movimentações'!$C$5:$C$3004)&amp;" "&amp;LOOKUP(2,1/('Movimentações'!$B$5:$B$3004=$A212),'Movimentações'!$D$5:$D$3004))</f>
        <v/>
      </c>
      <c r="L212" s="18">
        <f>IF($A212="","",SUMIF('Movimentações'!$B$5:$B$3004,$A212,'Movimentações'!$H$5:$H$3004))</f>
        <v/>
      </c>
      <c r="M212" s="17">
        <f>IF($A212="","",IFERROR(LOOKUP(2,1/(('Movimentações'!$B$5:$B$3004=$A212)*('Movimentações'!$G$5:$G$3004&lt;&gt;"")),'Movimentações'!$G$5:$G$3004),""))</f>
        <v/>
      </c>
      <c r="N212" s="17">
        <f>IF(OR($H212="",$M212=""),"",$H212-$M212)</f>
        <v/>
      </c>
      <c r="O212" s="18">
        <f>IF(OR($N212="",$L212=""),"",IF(OR($N212&lt;=0,$L212=0),"",$L212/$N212))</f>
        <v/>
      </c>
      <c r="P212" s="19">
        <f>IF(OR($G212="",$L212=""),"",IF($L212=0,"",$G212/$L212))</f>
        <v/>
      </c>
      <c r="Q212" s="14">
        <f>IF(OR($M212="",Listas!$H$2=""),"",IF($M212&lt;=Listas!$H$2,"Sulco no limite: avaliar a retirada",""))</f>
        <v/>
      </c>
      <c r="R212" s="14" t="n"/>
    </row>
    <row r="213">
      <c r="A213" s="14" t="n"/>
      <c r="B213" s="14" t="n"/>
      <c r="C213" s="14" t="n"/>
      <c r="D213" s="14" t="n"/>
      <c r="E213" s="14" t="n"/>
      <c r="F213" s="15" t="n"/>
      <c r="G213" s="16" t="n"/>
      <c r="H213" s="17" t="n"/>
      <c r="I213" s="14" t="n"/>
      <c r="J213" s="14">
        <f>IF($A213="","",IFERROR(LOOKUP(2,1/('Movimentações'!$B$5:$B$3004=$A213),'Movimentações'!$E$5:$E$3004),""))</f>
        <v/>
      </c>
      <c r="K213" s="14">
        <f>IF($J213&lt;&gt;"Montagem","",LOOKUP(2,1/('Movimentações'!$B$5:$B$3004=$A213),'Movimentações'!$C$5:$C$3004)&amp;" "&amp;LOOKUP(2,1/('Movimentações'!$B$5:$B$3004=$A213),'Movimentações'!$D$5:$D$3004))</f>
        <v/>
      </c>
      <c r="L213" s="18">
        <f>IF($A213="","",SUMIF('Movimentações'!$B$5:$B$3004,$A213,'Movimentações'!$H$5:$H$3004))</f>
        <v/>
      </c>
      <c r="M213" s="17">
        <f>IF($A213="","",IFERROR(LOOKUP(2,1/(('Movimentações'!$B$5:$B$3004=$A213)*('Movimentações'!$G$5:$G$3004&lt;&gt;"")),'Movimentações'!$G$5:$G$3004),""))</f>
        <v/>
      </c>
      <c r="N213" s="17">
        <f>IF(OR($H213="",$M213=""),"",$H213-$M213)</f>
        <v/>
      </c>
      <c r="O213" s="18">
        <f>IF(OR($N213="",$L213=""),"",IF(OR($N213&lt;=0,$L213=0),"",$L213/$N213))</f>
        <v/>
      </c>
      <c r="P213" s="19">
        <f>IF(OR($G213="",$L213=""),"",IF($L213=0,"",$G213/$L213))</f>
        <v/>
      </c>
      <c r="Q213" s="14">
        <f>IF(OR($M213="",Listas!$H$2=""),"",IF($M213&lt;=Listas!$H$2,"Sulco no limite: avaliar a retirada",""))</f>
        <v/>
      </c>
      <c r="R213" s="14" t="n"/>
    </row>
    <row r="214">
      <c r="A214" s="14" t="n"/>
      <c r="B214" s="14" t="n"/>
      <c r="C214" s="14" t="n"/>
      <c r="D214" s="14" t="n"/>
      <c r="E214" s="14" t="n"/>
      <c r="F214" s="15" t="n"/>
      <c r="G214" s="16" t="n"/>
      <c r="H214" s="17" t="n"/>
      <c r="I214" s="14" t="n"/>
      <c r="J214" s="14">
        <f>IF($A214="","",IFERROR(LOOKUP(2,1/('Movimentações'!$B$5:$B$3004=$A214),'Movimentações'!$E$5:$E$3004),""))</f>
        <v/>
      </c>
      <c r="K214" s="14">
        <f>IF($J214&lt;&gt;"Montagem","",LOOKUP(2,1/('Movimentações'!$B$5:$B$3004=$A214),'Movimentações'!$C$5:$C$3004)&amp;" "&amp;LOOKUP(2,1/('Movimentações'!$B$5:$B$3004=$A214),'Movimentações'!$D$5:$D$3004))</f>
        <v/>
      </c>
      <c r="L214" s="18">
        <f>IF($A214="","",SUMIF('Movimentações'!$B$5:$B$3004,$A214,'Movimentações'!$H$5:$H$3004))</f>
        <v/>
      </c>
      <c r="M214" s="17">
        <f>IF($A214="","",IFERROR(LOOKUP(2,1/(('Movimentações'!$B$5:$B$3004=$A214)*('Movimentações'!$G$5:$G$3004&lt;&gt;"")),'Movimentações'!$G$5:$G$3004),""))</f>
        <v/>
      </c>
      <c r="N214" s="17">
        <f>IF(OR($H214="",$M214=""),"",$H214-$M214)</f>
        <v/>
      </c>
      <c r="O214" s="18">
        <f>IF(OR($N214="",$L214=""),"",IF(OR($N214&lt;=0,$L214=0),"",$L214/$N214))</f>
        <v/>
      </c>
      <c r="P214" s="19">
        <f>IF(OR($G214="",$L214=""),"",IF($L214=0,"",$G214/$L214))</f>
        <v/>
      </c>
      <c r="Q214" s="14">
        <f>IF(OR($M214="",Listas!$H$2=""),"",IF($M214&lt;=Listas!$H$2,"Sulco no limite: avaliar a retirada",""))</f>
        <v/>
      </c>
      <c r="R214" s="14" t="n"/>
    </row>
    <row r="215">
      <c r="A215" s="14" t="n"/>
      <c r="B215" s="14" t="n"/>
      <c r="C215" s="14" t="n"/>
      <c r="D215" s="14" t="n"/>
      <c r="E215" s="14" t="n"/>
      <c r="F215" s="15" t="n"/>
      <c r="G215" s="16" t="n"/>
      <c r="H215" s="17" t="n"/>
      <c r="I215" s="14" t="n"/>
      <c r="J215" s="14">
        <f>IF($A215="","",IFERROR(LOOKUP(2,1/('Movimentações'!$B$5:$B$3004=$A215),'Movimentações'!$E$5:$E$3004),""))</f>
        <v/>
      </c>
      <c r="K215" s="14">
        <f>IF($J215&lt;&gt;"Montagem","",LOOKUP(2,1/('Movimentações'!$B$5:$B$3004=$A215),'Movimentações'!$C$5:$C$3004)&amp;" "&amp;LOOKUP(2,1/('Movimentações'!$B$5:$B$3004=$A215),'Movimentações'!$D$5:$D$3004))</f>
        <v/>
      </c>
      <c r="L215" s="18">
        <f>IF($A215="","",SUMIF('Movimentações'!$B$5:$B$3004,$A215,'Movimentações'!$H$5:$H$3004))</f>
        <v/>
      </c>
      <c r="M215" s="17">
        <f>IF($A215="","",IFERROR(LOOKUP(2,1/(('Movimentações'!$B$5:$B$3004=$A215)*('Movimentações'!$G$5:$G$3004&lt;&gt;"")),'Movimentações'!$G$5:$G$3004),""))</f>
        <v/>
      </c>
      <c r="N215" s="17">
        <f>IF(OR($H215="",$M215=""),"",$H215-$M215)</f>
        <v/>
      </c>
      <c r="O215" s="18">
        <f>IF(OR($N215="",$L215=""),"",IF(OR($N215&lt;=0,$L215=0),"",$L215/$N215))</f>
        <v/>
      </c>
      <c r="P215" s="19">
        <f>IF(OR($G215="",$L215=""),"",IF($L215=0,"",$G215/$L215))</f>
        <v/>
      </c>
      <c r="Q215" s="14">
        <f>IF(OR($M215="",Listas!$H$2=""),"",IF($M215&lt;=Listas!$H$2,"Sulco no limite: avaliar a retirada",""))</f>
        <v/>
      </c>
      <c r="R215" s="14" t="n"/>
    </row>
    <row r="216">
      <c r="A216" s="14" t="n"/>
      <c r="B216" s="14" t="n"/>
      <c r="C216" s="14" t="n"/>
      <c r="D216" s="14" t="n"/>
      <c r="E216" s="14" t="n"/>
      <c r="F216" s="15" t="n"/>
      <c r="G216" s="16" t="n"/>
      <c r="H216" s="17" t="n"/>
      <c r="I216" s="14" t="n"/>
      <c r="J216" s="14">
        <f>IF($A216="","",IFERROR(LOOKUP(2,1/('Movimentações'!$B$5:$B$3004=$A216),'Movimentações'!$E$5:$E$3004),""))</f>
        <v/>
      </c>
      <c r="K216" s="14">
        <f>IF($J216&lt;&gt;"Montagem","",LOOKUP(2,1/('Movimentações'!$B$5:$B$3004=$A216),'Movimentações'!$C$5:$C$3004)&amp;" "&amp;LOOKUP(2,1/('Movimentações'!$B$5:$B$3004=$A216),'Movimentações'!$D$5:$D$3004))</f>
        <v/>
      </c>
      <c r="L216" s="18">
        <f>IF($A216="","",SUMIF('Movimentações'!$B$5:$B$3004,$A216,'Movimentações'!$H$5:$H$3004))</f>
        <v/>
      </c>
      <c r="M216" s="17">
        <f>IF($A216="","",IFERROR(LOOKUP(2,1/(('Movimentações'!$B$5:$B$3004=$A216)*('Movimentações'!$G$5:$G$3004&lt;&gt;"")),'Movimentações'!$G$5:$G$3004),""))</f>
        <v/>
      </c>
      <c r="N216" s="17">
        <f>IF(OR($H216="",$M216=""),"",$H216-$M216)</f>
        <v/>
      </c>
      <c r="O216" s="18">
        <f>IF(OR($N216="",$L216=""),"",IF(OR($N216&lt;=0,$L216=0),"",$L216/$N216))</f>
        <v/>
      </c>
      <c r="P216" s="19">
        <f>IF(OR($G216="",$L216=""),"",IF($L216=0,"",$G216/$L216))</f>
        <v/>
      </c>
      <c r="Q216" s="14">
        <f>IF(OR($M216="",Listas!$H$2=""),"",IF($M216&lt;=Listas!$H$2,"Sulco no limite: avaliar a retirada",""))</f>
        <v/>
      </c>
      <c r="R216" s="14" t="n"/>
    </row>
    <row r="217">
      <c r="A217" s="14" t="n"/>
      <c r="B217" s="14" t="n"/>
      <c r="C217" s="14" t="n"/>
      <c r="D217" s="14" t="n"/>
      <c r="E217" s="14" t="n"/>
      <c r="F217" s="15" t="n"/>
      <c r="G217" s="16" t="n"/>
      <c r="H217" s="17" t="n"/>
      <c r="I217" s="14" t="n"/>
      <c r="J217" s="14">
        <f>IF($A217="","",IFERROR(LOOKUP(2,1/('Movimentações'!$B$5:$B$3004=$A217),'Movimentações'!$E$5:$E$3004),""))</f>
        <v/>
      </c>
      <c r="K217" s="14">
        <f>IF($J217&lt;&gt;"Montagem","",LOOKUP(2,1/('Movimentações'!$B$5:$B$3004=$A217),'Movimentações'!$C$5:$C$3004)&amp;" "&amp;LOOKUP(2,1/('Movimentações'!$B$5:$B$3004=$A217),'Movimentações'!$D$5:$D$3004))</f>
        <v/>
      </c>
      <c r="L217" s="18">
        <f>IF($A217="","",SUMIF('Movimentações'!$B$5:$B$3004,$A217,'Movimentações'!$H$5:$H$3004))</f>
        <v/>
      </c>
      <c r="M217" s="17">
        <f>IF($A217="","",IFERROR(LOOKUP(2,1/(('Movimentações'!$B$5:$B$3004=$A217)*('Movimentações'!$G$5:$G$3004&lt;&gt;"")),'Movimentações'!$G$5:$G$3004),""))</f>
        <v/>
      </c>
      <c r="N217" s="17">
        <f>IF(OR($H217="",$M217=""),"",$H217-$M217)</f>
        <v/>
      </c>
      <c r="O217" s="18">
        <f>IF(OR($N217="",$L217=""),"",IF(OR($N217&lt;=0,$L217=0),"",$L217/$N217))</f>
        <v/>
      </c>
      <c r="P217" s="19">
        <f>IF(OR($G217="",$L217=""),"",IF($L217=0,"",$G217/$L217))</f>
        <v/>
      </c>
      <c r="Q217" s="14">
        <f>IF(OR($M217="",Listas!$H$2=""),"",IF($M217&lt;=Listas!$H$2,"Sulco no limite: avaliar a retirada",""))</f>
        <v/>
      </c>
      <c r="R217" s="14" t="n"/>
    </row>
    <row r="218">
      <c r="A218" s="14" t="n"/>
      <c r="B218" s="14" t="n"/>
      <c r="C218" s="14" t="n"/>
      <c r="D218" s="14" t="n"/>
      <c r="E218" s="14" t="n"/>
      <c r="F218" s="15" t="n"/>
      <c r="G218" s="16" t="n"/>
      <c r="H218" s="17" t="n"/>
      <c r="I218" s="14" t="n"/>
      <c r="J218" s="14">
        <f>IF($A218="","",IFERROR(LOOKUP(2,1/('Movimentações'!$B$5:$B$3004=$A218),'Movimentações'!$E$5:$E$3004),""))</f>
        <v/>
      </c>
      <c r="K218" s="14">
        <f>IF($J218&lt;&gt;"Montagem","",LOOKUP(2,1/('Movimentações'!$B$5:$B$3004=$A218),'Movimentações'!$C$5:$C$3004)&amp;" "&amp;LOOKUP(2,1/('Movimentações'!$B$5:$B$3004=$A218),'Movimentações'!$D$5:$D$3004))</f>
        <v/>
      </c>
      <c r="L218" s="18">
        <f>IF($A218="","",SUMIF('Movimentações'!$B$5:$B$3004,$A218,'Movimentações'!$H$5:$H$3004))</f>
        <v/>
      </c>
      <c r="M218" s="17">
        <f>IF($A218="","",IFERROR(LOOKUP(2,1/(('Movimentações'!$B$5:$B$3004=$A218)*('Movimentações'!$G$5:$G$3004&lt;&gt;"")),'Movimentações'!$G$5:$G$3004),""))</f>
        <v/>
      </c>
      <c r="N218" s="17">
        <f>IF(OR($H218="",$M218=""),"",$H218-$M218)</f>
        <v/>
      </c>
      <c r="O218" s="18">
        <f>IF(OR($N218="",$L218=""),"",IF(OR($N218&lt;=0,$L218=0),"",$L218/$N218))</f>
        <v/>
      </c>
      <c r="P218" s="19">
        <f>IF(OR($G218="",$L218=""),"",IF($L218=0,"",$G218/$L218))</f>
        <v/>
      </c>
      <c r="Q218" s="14">
        <f>IF(OR($M218="",Listas!$H$2=""),"",IF($M218&lt;=Listas!$H$2,"Sulco no limite: avaliar a retirada",""))</f>
        <v/>
      </c>
      <c r="R218" s="14" t="n"/>
    </row>
    <row r="219">
      <c r="A219" s="14" t="n"/>
      <c r="B219" s="14" t="n"/>
      <c r="C219" s="14" t="n"/>
      <c r="D219" s="14" t="n"/>
      <c r="E219" s="14" t="n"/>
      <c r="F219" s="15" t="n"/>
      <c r="G219" s="16" t="n"/>
      <c r="H219" s="17" t="n"/>
      <c r="I219" s="14" t="n"/>
      <c r="J219" s="14">
        <f>IF($A219="","",IFERROR(LOOKUP(2,1/('Movimentações'!$B$5:$B$3004=$A219),'Movimentações'!$E$5:$E$3004),""))</f>
        <v/>
      </c>
      <c r="K219" s="14">
        <f>IF($J219&lt;&gt;"Montagem","",LOOKUP(2,1/('Movimentações'!$B$5:$B$3004=$A219),'Movimentações'!$C$5:$C$3004)&amp;" "&amp;LOOKUP(2,1/('Movimentações'!$B$5:$B$3004=$A219),'Movimentações'!$D$5:$D$3004))</f>
        <v/>
      </c>
      <c r="L219" s="18">
        <f>IF($A219="","",SUMIF('Movimentações'!$B$5:$B$3004,$A219,'Movimentações'!$H$5:$H$3004))</f>
        <v/>
      </c>
      <c r="M219" s="17">
        <f>IF($A219="","",IFERROR(LOOKUP(2,1/(('Movimentações'!$B$5:$B$3004=$A219)*('Movimentações'!$G$5:$G$3004&lt;&gt;"")),'Movimentações'!$G$5:$G$3004),""))</f>
        <v/>
      </c>
      <c r="N219" s="17">
        <f>IF(OR($H219="",$M219=""),"",$H219-$M219)</f>
        <v/>
      </c>
      <c r="O219" s="18">
        <f>IF(OR($N219="",$L219=""),"",IF(OR($N219&lt;=0,$L219=0),"",$L219/$N219))</f>
        <v/>
      </c>
      <c r="P219" s="19">
        <f>IF(OR($G219="",$L219=""),"",IF($L219=0,"",$G219/$L219))</f>
        <v/>
      </c>
      <c r="Q219" s="14">
        <f>IF(OR($M219="",Listas!$H$2=""),"",IF($M219&lt;=Listas!$H$2,"Sulco no limite: avaliar a retirada",""))</f>
        <v/>
      </c>
      <c r="R219" s="14" t="n"/>
    </row>
    <row r="220">
      <c r="A220" s="14" t="n"/>
      <c r="B220" s="14" t="n"/>
      <c r="C220" s="14" t="n"/>
      <c r="D220" s="14" t="n"/>
      <c r="E220" s="14" t="n"/>
      <c r="F220" s="15" t="n"/>
      <c r="G220" s="16" t="n"/>
      <c r="H220" s="17" t="n"/>
      <c r="I220" s="14" t="n"/>
      <c r="J220" s="14">
        <f>IF($A220="","",IFERROR(LOOKUP(2,1/('Movimentações'!$B$5:$B$3004=$A220),'Movimentações'!$E$5:$E$3004),""))</f>
        <v/>
      </c>
      <c r="K220" s="14">
        <f>IF($J220&lt;&gt;"Montagem","",LOOKUP(2,1/('Movimentações'!$B$5:$B$3004=$A220),'Movimentações'!$C$5:$C$3004)&amp;" "&amp;LOOKUP(2,1/('Movimentações'!$B$5:$B$3004=$A220),'Movimentações'!$D$5:$D$3004))</f>
        <v/>
      </c>
      <c r="L220" s="18">
        <f>IF($A220="","",SUMIF('Movimentações'!$B$5:$B$3004,$A220,'Movimentações'!$H$5:$H$3004))</f>
        <v/>
      </c>
      <c r="M220" s="17">
        <f>IF($A220="","",IFERROR(LOOKUP(2,1/(('Movimentações'!$B$5:$B$3004=$A220)*('Movimentações'!$G$5:$G$3004&lt;&gt;"")),'Movimentações'!$G$5:$G$3004),""))</f>
        <v/>
      </c>
      <c r="N220" s="17">
        <f>IF(OR($H220="",$M220=""),"",$H220-$M220)</f>
        <v/>
      </c>
      <c r="O220" s="18">
        <f>IF(OR($N220="",$L220=""),"",IF(OR($N220&lt;=0,$L220=0),"",$L220/$N220))</f>
        <v/>
      </c>
      <c r="P220" s="19">
        <f>IF(OR($G220="",$L220=""),"",IF($L220=0,"",$G220/$L220))</f>
        <v/>
      </c>
      <c r="Q220" s="14">
        <f>IF(OR($M220="",Listas!$H$2=""),"",IF($M220&lt;=Listas!$H$2,"Sulco no limite: avaliar a retirada",""))</f>
        <v/>
      </c>
      <c r="R220" s="14" t="n"/>
    </row>
    <row r="221">
      <c r="A221" s="14" t="n"/>
      <c r="B221" s="14" t="n"/>
      <c r="C221" s="14" t="n"/>
      <c r="D221" s="14" t="n"/>
      <c r="E221" s="14" t="n"/>
      <c r="F221" s="15" t="n"/>
      <c r="G221" s="16" t="n"/>
      <c r="H221" s="17" t="n"/>
      <c r="I221" s="14" t="n"/>
      <c r="J221" s="14">
        <f>IF($A221="","",IFERROR(LOOKUP(2,1/('Movimentações'!$B$5:$B$3004=$A221),'Movimentações'!$E$5:$E$3004),""))</f>
        <v/>
      </c>
      <c r="K221" s="14">
        <f>IF($J221&lt;&gt;"Montagem","",LOOKUP(2,1/('Movimentações'!$B$5:$B$3004=$A221),'Movimentações'!$C$5:$C$3004)&amp;" "&amp;LOOKUP(2,1/('Movimentações'!$B$5:$B$3004=$A221),'Movimentações'!$D$5:$D$3004))</f>
        <v/>
      </c>
      <c r="L221" s="18">
        <f>IF($A221="","",SUMIF('Movimentações'!$B$5:$B$3004,$A221,'Movimentações'!$H$5:$H$3004))</f>
        <v/>
      </c>
      <c r="M221" s="17">
        <f>IF($A221="","",IFERROR(LOOKUP(2,1/(('Movimentações'!$B$5:$B$3004=$A221)*('Movimentações'!$G$5:$G$3004&lt;&gt;"")),'Movimentações'!$G$5:$G$3004),""))</f>
        <v/>
      </c>
      <c r="N221" s="17">
        <f>IF(OR($H221="",$M221=""),"",$H221-$M221)</f>
        <v/>
      </c>
      <c r="O221" s="18">
        <f>IF(OR($N221="",$L221=""),"",IF(OR($N221&lt;=0,$L221=0),"",$L221/$N221))</f>
        <v/>
      </c>
      <c r="P221" s="19">
        <f>IF(OR($G221="",$L221=""),"",IF($L221=0,"",$G221/$L221))</f>
        <v/>
      </c>
      <c r="Q221" s="14">
        <f>IF(OR($M221="",Listas!$H$2=""),"",IF($M221&lt;=Listas!$H$2,"Sulco no limite: avaliar a retirada",""))</f>
        <v/>
      </c>
      <c r="R221" s="14" t="n"/>
    </row>
    <row r="222">
      <c r="A222" s="14" t="n"/>
      <c r="B222" s="14" t="n"/>
      <c r="C222" s="14" t="n"/>
      <c r="D222" s="14" t="n"/>
      <c r="E222" s="14" t="n"/>
      <c r="F222" s="15" t="n"/>
      <c r="G222" s="16" t="n"/>
      <c r="H222" s="17" t="n"/>
      <c r="I222" s="14" t="n"/>
      <c r="J222" s="14">
        <f>IF($A222="","",IFERROR(LOOKUP(2,1/('Movimentações'!$B$5:$B$3004=$A222),'Movimentações'!$E$5:$E$3004),""))</f>
        <v/>
      </c>
      <c r="K222" s="14">
        <f>IF($J222&lt;&gt;"Montagem","",LOOKUP(2,1/('Movimentações'!$B$5:$B$3004=$A222),'Movimentações'!$C$5:$C$3004)&amp;" "&amp;LOOKUP(2,1/('Movimentações'!$B$5:$B$3004=$A222),'Movimentações'!$D$5:$D$3004))</f>
        <v/>
      </c>
      <c r="L222" s="18">
        <f>IF($A222="","",SUMIF('Movimentações'!$B$5:$B$3004,$A222,'Movimentações'!$H$5:$H$3004))</f>
        <v/>
      </c>
      <c r="M222" s="17">
        <f>IF($A222="","",IFERROR(LOOKUP(2,1/(('Movimentações'!$B$5:$B$3004=$A222)*('Movimentações'!$G$5:$G$3004&lt;&gt;"")),'Movimentações'!$G$5:$G$3004),""))</f>
        <v/>
      </c>
      <c r="N222" s="17">
        <f>IF(OR($H222="",$M222=""),"",$H222-$M222)</f>
        <v/>
      </c>
      <c r="O222" s="18">
        <f>IF(OR($N222="",$L222=""),"",IF(OR($N222&lt;=0,$L222=0),"",$L222/$N222))</f>
        <v/>
      </c>
      <c r="P222" s="19">
        <f>IF(OR($G222="",$L222=""),"",IF($L222=0,"",$G222/$L222))</f>
        <v/>
      </c>
      <c r="Q222" s="14">
        <f>IF(OR($M222="",Listas!$H$2=""),"",IF($M222&lt;=Listas!$H$2,"Sulco no limite: avaliar a retirada",""))</f>
        <v/>
      </c>
      <c r="R222" s="14" t="n"/>
    </row>
    <row r="223">
      <c r="A223" s="14" t="n"/>
      <c r="B223" s="14" t="n"/>
      <c r="C223" s="14" t="n"/>
      <c r="D223" s="14" t="n"/>
      <c r="E223" s="14" t="n"/>
      <c r="F223" s="15" t="n"/>
      <c r="G223" s="16" t="n"/>
      <c r="H223" s="17" t="n"/>
      <c r="I223" s="14" t="n"/>
      <c r="J223" s="14">
        <f>IF($A223="","",IFERROR(LOOKUP(2,1/('Movimentações'!$B$5:$B$3004=$A223),'Movimentações'!$E$5:$E$3004),""))</f>
        <v/>
      </c>
      <c r="K223" s="14">
        <f>IF($J223&lt;&gt;"Montagem","",LOOKUP(2,1/('Movimentações'!$B$5:$B$3004=$A223),'Movimentações'!$C$5:$C$3004)&amp;" "&amp;LOOKUP(2,1/('Movimentações'!$B$5:$B$3004=$A223),'Movimentações'!$D$5:$D$3004))</f>
        <v/>
      </c>
      <c r="L223" s="18">
        <f>IF($A223="","",SUMIF('Movimentações'!$B$5:$B$3004,$A223,'Movimentações'!$H$5:$H$3004))</f>
        <v/>
      </c>
      <c r="M223" s="17">
        <f>IF($A223="","",IFERROR(LOOKUP(2,1/(('Movimentações'!$B$5:$B$3004=$A223)*('Movimentações'!$G$5:$G$3004&lt;&gt;"")),'Movimentações'!$G$5:$G$3004),""))</f>
        <v/>
      </c>
      <c r="N223" s="17">
        <f>IF(OR($H223="",$M223=""),"",$H223-$M223)</f>
        <v/>
      </c>
      <c r="O223" s="18">
        <f>IF(OR($N223="",$L223=""),"",IF(OR($N223&lt;=0,$L223=0),"",$L223/$N223))</f>
        <v/>
      </c>
      <c r="P223" s="19">
        <f>IF(OR($G223="",$L223=""),"",IF($L223=0,"",$G223/$L223))</f>
        <v/>
      </c>
      <c r="Q223" s="14">
        <f>IF(OR($M223="",Listas!$H$2=""),"",IF($M223&lt;=Listas!$H$2,"Sulco no limite: avaliar a retirada",""))</f>
        <v/>
      </c>
      <c r="R223" s="14" t="n"/>
    </row>
    <row r="224">
      <c r="A224" s="14" t="n"/>
      <c r="B224" s="14" t="n"/>
      <c r="C224" s="14" t="n"/>
      <c r="D224" s="14" t="n"/>
      <c r="E224" s="14" t="n"/>
      <c r="F224" s="15" t="n"/>
      <c r="G224" s="16" t="n"/>
      <c r="H224" s="17" t="n"/>
      <c r="I224" s="14" t="n"/>
      <c r="J224" s="14">
        <f>IF($A224="","",IFERROR(LOOKUP(2,1/('Movimentações'!$B$5:$B$3004=$A224),'Movimentações'!$E$5:$E$3004),""))</f>
        <v/>
      </c>
      <c r="K224" s="14">
        <f>IF($J224&lt;&gt;"Montagem","",LOOKUP(2,1/('Movimentações'!$B$5:$B$3004=$A224),'Movimentações'!$C$5:$C$3004)&amp;" "&amp;LOOKUP(2,1/('Movimentações'!$B$5:$B$3004=$A224),'Movimentações'!$D$5:$D$3004))</f>
        <v/>
      </c>
      <c r="L224" s="18">
        <f>IF($A224="","",SUMIF('Movimentações'!$B$5:$B$3004,$A224,'Movimentações'!$H$5:$H$3004))</f>
        <v/>
      </c>
      <c r="M224" s="17">
        <f>IF($A224="","",IFERROR(LOOKUP(2,1/(('Movimentações'!$B$5:$B$3004=$A224)*('Movimentações'!$G$5:$G$3004&lt;&gt;"")),'Movimentações'!$G$5:$G$3004),""))</f>
        <v/>
      </c>
      <c r="N224" s="17">
        <f>IF(OR($H224="",$M224=""),"",$H224-$M224)</f>
        <v/>
      </c>
      <c r="O224" s="18">
        <f>IF(OR($N224="",$L224=""),"",IF(OR($N224&lt;=0,$L224=0),"",$L224/$N224))</f>
        <v/>
      </c>
      <c r="P224" s="19">
        <f>IF(OR($G224="",$L224=""),"",IF($L224=0,"",$G224/$L224))</f>
        <v/>
      </c>
      <c r="Q224" s="14">
        <f>IF(OR($M224="",Listas!$H$2=""),"",IF($M224&lt;=Listas!$H$2,"Sulco no limite: avaliar a retirada",""))</f>
        <v/>
      </c>
      <c r="R224" s="14" t="n"/>
    </row>
    <row r="225">
      <c r="A225" s="14" t="n"/>
      <c r="B225" s="14" t="n"/>
      <c r="C225" s="14" t="n"/>
      <c r="D225" s="14" t="n"/>
      <c r="E225" s="14" t="n"/>
      <c r="F225" s="15" t="n"/>
      <c r="G225" s="16" t="n"/>
      <c r="H225" s="17" t="n"/>
      <c r="I225" s="14" t="n"/>
      <c r="J225" s="14">
        <f>IF($A225="","",IFERROR(LOOKUP(2,1/('Movimentações'!$B$5:$B$3004=$A225),'Movimentações'!$E$5:$E$3004),""))</f>
        <v/>
      </c>
      <c r="K225" s="14">
        <f>IF($J225&lt;&gt;"Montagem","",LOOKUP(2,1/('Movimentações'!$B$5:$B$3004=$A225),'Movimentações'!$C$5:$C$3004)&amp;" "&amp;LOOKUP(2,1/('Movimentações'!$B$5:$B$3004=$A225),'Movimentações'!$D$5:$D$3004))</f>
        <v/>
      </c>
      <c r="L225" s="18">
        <f>IF($A225="","",SUMIF('Movimentações'!$B$5:$B$3004,$A225,'Movimentações'!$H$5:$H$3004))</f>
        <v/>
      </c>
      <c r="M225" s="17">
        <f>IF($A225="","",IFERROR(LOOKUP(2,1/(('Movimentações'!$B$5:$B$3004=$A225)*('Movimentações'!$G$5:$G$3004&lt;&gt;"")),'Movimentações'!$G$5:$G$3004),""))</f>
        <v/>
      </c>
      <c r="N225" s="17">
        <f>IF(OR($H225="",$M225=""),"",$H225-$M225)</f>
        <v/>
      </c>
      <c r="O225" s="18">
        <f>IF(OR($N225="",$L225=""),"",IF(OR($N225&lt;=0,$L225=0),"",$L225/$N225))</f>
        <v/>
      </c>
      <c r="P225" s="19">
        <f>IF(OR($G225="",$L225=""),"",IF($L225=0,"",$G225/$L225))</f>
        <v/>
      </c>
      <c r="Q225" s="14">
        <f>IF(OR($M225="",Listas!$H$2=""),"",IF($M225&lt;=Listas!$H$2,"Sulco no limite: avaliar a retirada",""))</f>
        <v/>
      </c>
      <c r="R225" s="14" t="n"/>
    </row>
    <row r="226">
      <c r="A226" s="14" t="n"/>
      <c r="B226" s="14" t="n"/>
      <c r="C226" s="14" t="n"/>
      <c r="D226" s="14" t="n"/>
      <c r="E226" s="14" t="n"/>
      <c r="F226" s="15" t="n"/>
      <c r="G226" s="16" t="n"/>
      <c r="H226" s="17" t="n"/>
      <c r="I226" s="14" t="n"/>
      <c r="J226" s="14">
        <f>IF($A226="","",IFERROR(LOOKUP(2,1/('Movimentações'!$B$5:$B$3004=$A226),'Movimentações'!$E$5:$E$3004),""))</f>
        <v/>
      </c>
      <c r="K226" s="14">
        <f>IF($J226&lt;&gt;"Montagem","",LOOKUP(2,1/('Movimentações'!$B$5:$B$3004=$A226),'Movimentações'!$C$5:$C$3004)&amp;" "&amp;LOOKUP(2,1/('Movimentações'!$B$5:$B$3004=$A226),'Movimentações'!$D$5:$D$3004))</f>
        <v/>
      </c>
      <c r="L226" s="18">
        <f>IF($A226="","",SUMIF('Movimentações'!$B$5:$B$3004,$A226,'Movimentações'!$H$5:$H$3004))</f>
        <v/>
      </c>
      <c r="M226" s="17">
        <f>IF($A226="","",IFERROR(LOOKUP(2,1/(('Movimentações'!$B$5:$B$3004=$A226)*('Movimentações'!$G$5:$G$3004&lt;&gt;"")),'Movimentações'!$G$5:$G$3004),""))</f>
        <v/>
      </c>
      <c r="N226" s="17">
        <f>IF(OR($H226="",$M226=""),"",$H226-$M226)</f>
        <v/>
      </c>
      <c r="O226" s="18">
        <f>IF(OR($N226="",$L226=""),"",IF(OR($N226&lt;=0,$L226=0),"",$L226/$N226))</f>
        <v/>
      </c>
      <c r="P226" s="19">
        <f>IF(OR($G226="",$L226=""),"",IF($L226=0,"",$G226/$L226))</f>
        <v/>
      </c>
      <c r="Q226" s="14">
        <f>IF(OR($M226="",Listas!$H$2=""),"",IF($M226&lt;=Listas!$H$2,"Sulco no limite: avaliar a retirada",""))</f>
        <v/>
      </c>
      <c r="R226" s="14" t="n"/>
    </row>
    <row r="227">
      <c r="A227" s="14" t="n"/>
      <c r="B227" s="14" t="n"/>
      <c r="C227" s="14" t="n"/>
      <c r="D227" s="14" t="n"/>
      <c r="E227" s="14" t="n"/>
      <c r="F227" s="15" t="n"/>
      <c r="G227" s="16" t="n"/>
      <c r="H227" s="17" t="n"/>
      <c r="I227" s="14" t="n"/>
      <c r="J227" s="14">
        <f>IF($A227="","",IFERROR(LOOKUP(2,1/('Movimentações'!$B$5:$B$3004=$A227),'Movimentações'!$E$5:$E$3004),""))</f>
        <v/>
      </c>
      <c r="K227" s="14">
        <f>IF($J227&lt;&gt;"Montagem","",LOOKUP(2,1/('Movimentações'!$B$5:$B$3004=$A227),'Movimentações'!$C$5:$C$3004)&amp;" "&amp;LOOKUP(2,1/('Movimentações'!$B$5:$B$3004=$A227),'Movimentações'!$D$5:$D$3004))</f>
        <v/>
      </c>
      <c r="L227" s="18">
        <f>IF($A227="","",SUMIF('Movimentações'!$B$5:$B$3004,$A227,'Movimentações'!$H$5:$H$3004))</f>
        <v/>
      </c>
      <c r="M227" s="17">
        <f>IF($A227="","",IFERROR(LOOKUP(2,1/(('Movimentações'!$B$5:$B$3004=$A227)*('Movimentações'!$G$5:$G$3004&lt;&gt;"")),'Movimentações'!$G$5:$G$3004),""))</f>
        <v/>
      </c>
      <c r="N227" s="17">
        <f>IF(OR($H227="",$M227=""),"",$H227-$M227)</f>
        <v/>
      </c>
      <c r="O227" s="18">
        <f>IF(OR($N227="",$L227=""),"",IF(OR($N227&lt;=0,$L227=0),"",$L227/$N227))</f>
        <v/>
      </c>
      <c r="P227" s="19">
        <f>IF(OR($G227="",$L227=""),"",IF($L227=0,"",$G227/$L227))</f>
        <v/>
      </c>
      <c r="Q227" s="14">
        <f>IF(OR($M227="",Listas!$H$2=""),"",IF($M227&lt;=Listas!$H$2,"Sulco no limite: avaliar a retirada",""))</f>
        <v/>
      </c>
      <c r="R227" s="14" t="n"/>
    </row>
    <row r="228">
      <c r="A228" s="14" t="n"/>
      <c r="B228" s="14" t="n"/>
      <c r="C228" s="14" t="n"/>
      <c r="D228" s="14" t="n"/>
      <c r="E228" s="14" t="n"/>
      <c r="F228" s="15" t="n"/>
      <c r="G228" s="16" t="n"/>
      <c r="H228" s="17" t="n"/>
      <c r="I228" s="14" t="n"/>
      <c r="J228" s="14">
        <f>IF($A228="","",IFERROR(LOOKUP(2,1/('Movimentações'!$B$5:$B$3004=$A228),'Movimentações'!$E$5:$E$3004),""))</f>
        <v/>
      </c>
      <c r="K228" s="14">
        <f>IF($J228&lt;&gt;"Montagem","",LOOKUP(2,1/('Movimentações'!$B$5:$B$3004=$A228),'Movimentações'!$C$5:$C$3004)&amp;" "&amp;LOOKUP(2,1/('Movimentações'!$B$5:$B$3004=$A228),'Movimentações'!$D$5:$D$3004))</f>
        <v/>
      </c>
      <c r="L228" s="18">
        <f>IF($A228="","",SUMIF('Movimentações'!$B$5:$B$3004,$A228,'Movimentações'!$H$5:$H$3004))</f>
        <v/>
      </c>
      <c r="M228" s="17">
        <f>IF($A228="","",IFERROR(LOOKUP(2,1/(('Movimentações'!$B$5:$B$3004=$A228)*('Movimentações'!$G$5:$G$3004&lt;&gt;"")),'Movimentações'!$G$5:$G$3004),""))</f>
        <v/>
      </c>
      <c r="N228" s="17">
        <f>IF(OR($H228="",$M228=""),"",$H228-$M228)</f>
        <v/>
      </c>
      <c r="O228" s="18">
        <f>IF(OR($N228="",$L228=""),"",IF(OR($N228&lt;=0,$L228=0),"",$L228/$N228))</f>
        <v/>
      </c>
      <c r="P228" s="19">
        <f>IF(OR($G228="",$L228=""),"",IF($L228=0,"",$G228/$L228))</f>
        <v/>
      </c>
      <c r="Q228" s="14">
        <f>IF(OR($M228="",Listas!$H$2=""),"",IF($M228&lt;=Listas!$H$2,"Sulco no limite: avaliar a retirada",""))</f>
        <v/>
      </c>
      <c r="R228" s="14" t="n"/>
    </row>
    <row r="229">
      <c r="A229" s="14" t="n"/>
      <c r="B229" s="14" t="n"/>
      <c r="C229" s="14" t="n"/>
      <c r="D229" s="14" t="n"/>
      <c r="E229" s="14" t="n"/>
      <c r="F229" s="15" t="n"/>
      <c r="G229" s="16" t="n"/>
      <c r="H229" s="17" t="n"/>
      <c r="I229" s="14" t="n"/>
      <c r="J229" s="14">
        <f>IF($A229="","",IFERROR(LOOKUP(2,1/('Movimentações'!$B$5:$B$3004=$A229),'Movimentações'!$E$5:$E$3004),""))</f>
        <v/>
      </c>
      <c r="K229" s="14">
        <f>IF($J229&lt;&gt;"Montagem","",LOOKUP(2,1/('Movimentações'!$B$5:$B$3004=$A229),'Movimentações'!$C$5:$C$3004)&amp;" "&amp;LOOKUP(2,1/('Movimentações'!$B$5:$B$3004=$A229),'Movimentações'!$D$5:$D$3004))</f>
        <v/>
      </c>
      <c r="L229" s="18">
        <f>IF($A229="","",SUMIF('Movimentações'!$B$5:$B$3004,$A229,'Movimentações'!$H$5:$H$3004))</f>
        <v/>
      </c>
      <c r="M229" s="17">
        <f>IF($A229="","",IFERROR(LOOKUP(2,1/(('Movimentações'!$B$5:$B$3004=$A229)*('Movimentações'!$G$5:$G$3004&lt;&gt;"")),'Movimentações'!$G$5:$G$3004),""))</f>
        <v/>
      </c>
      <c r="N229" s="17">
        <f>IF(OR($H229="",$M229=""),"",$H229-$M229)</f>
        <v/>
      </c>
      <c r="O229" s="18">
        <f>IF(OR($N229="",$L229=""),"",IF(OR($N229&lt;=0,$L229=0),"",$L229/$N229))</f>
        <v/>
      </c>
      <c r="P229" s="19">
        <f>IF(OR($G229="",$L229=""),"",IF($L229=0,"",$G229/$L229))</f>
        <v/>
      </c>
      <c r="Q229" s="14">
        <f>IF(OR($M229="",Listas!$H$2=""),"",IF($M229&lt;=Listas!$H$2,"Sulco no limite: avaliar a retirada",""))</f>
        <v/>
      </c>
      <c r="R229" s="14" t="n"/>
    </row>
    <row r="230">
      <c r="A230" s="14" t="n"/>
      <c r="B230" s="14" t="n"/>
      <c r="C230" s="14" t="n"/>
      <c r="D230" s="14" t="n"/>
      <c r="E230" s="14" t="n"/>
      <c r="F230" s="15" t="n"/>
      <c r="G230" s="16" t="n"/>
      <c r="H230" s="17" t="n"/>
      <c r="I230" s="14" t="n"/>
      <c r="J230" s="14">
        <f>IF($A230="","",IFERROR(LOOKUP(2,1/('Movimentações'!$B$5:$B$3004=$A230),'Movimentações'!$E$5:$E$3004),""))</f>
        <v/>
      </c>
      <c r="K230" s="14">
        <f>IF($J230&lt;&gt;"Montagem","",LOOKUP(2,1/('Movimentações'!$B$5:$B$3004=$A230),'Movimentações'!$C$5:$C$3004)&amp;" "&amp;LOOKUP(2,1/('Movimentações'!$B$5:$B$3004=$A230),'Movimentações'!$D$5:$D$3004))</f>
        <v/>
      </c>
      <c r="L230" s="18">
        <f>IF($A230="","",SUMIF('Movimentações'!$B$5:$B$3004,$A230,'Movimentações'!$H$5:$H$3004))</f>
        <v/>
      </c>
      <c r="M230" s="17">
        <f>IF($A230="","",IFERROR(LOOKUP(2,1/(('Movimentações'!$B$5:$B$3004=$A230)*('Movimentações'!$G$5:$G$3004&lt;&gt;"")),'Movimentações'!$G$5:$G$3004),""))</f>
        <v/>
      </c>
      <c r="N230" s="17">
        <f>IF(OR($H230="",$M230=""),"",$H230-$M230)</f>
        <v/>
      </c>
      <c r="O230" s="18">
        <f>IF(OR($N230="",$L230=""),"",IF(OR($N230&lt;=0,$L230=0),"",$L230/$N230))</f>
        <v/>
      </c>
      <c r="P230" s="19">
        <f>IF(OR($G230="",$L230=""),"",IF($L230=0,"",$G230/$L230))</f>
        <v/>
      </c>
      <c r="Q230" s="14">
        <f>IF(OR($M230="",Listas!$H$2=""),"",IF($M230&lt;=Listas!$H$2,"Sulco no limite: avaliar a retirada",""))</f>
        <v/>
      </c>
      <c r="R230" s="14" t="n"/>
    </row>
    <row r="231">
      <c r="A231" s="14" t="n"/>
      <c r="B231" s="14" t="n"/>
      <c r="C231" s="14" t="n"/>
      <c r="D231" s="14" t="n"/>
      <c r="E231" s="14" t="n"/>
      <c r="F231" s="15" t="n"/>
      <c r="G231" s="16" t="n"/>
      <c r="H231" s="17" t="n"/>
      <c r="I231" s="14" t="n"/>
      <c r="J231" s="14">
        <f>IF($A231="","",IFERROR(LOOKUP(2,1/('Movimentações'!$B$5:$B$3004=$A231),'Movimentações'!$E$5:$E$3004),""))</f>
        <v/>
      </c>
      <c r="K231" s="14">
        <f>IF($J231&lt;&gt;"Montagem","",LOOKUP(2,1/('Movimentações'!$B$5:$B$3004=$A231),'Movimentações'!$C$5:$C$3004)&amp;" "&amp;LOOKUP(2,1/('Movimentações'!$B$5:$B$3004=$A231),'Movimentações'!$D$5:$D$3004))</f>
        <v/>
      </c>
      <c r="L231" s="18">
        <f>IF($A231="","",SUMIF('Movimentações'!$B$5:$B$3004,$A231,'Movimentações'!$H$5:$H$3004))</f>
        <v/>
      </c>
      <c r="M231" s="17">
        <f>IF($A231="","",IFERROR(LOOKUP(2,1/(('Movimentações'!$B$5:$B$3004=$A231)*('Movimentações'!$G$5:$G$3004&lt;&gt;"")),'Movimentações'!$G$5:$G$3004),""))</f>
        <v/>
      </c>
      <c r="N231" s="17">
        <f>IF(OR($H231="",$M231=""),"",$H231-$M231)</f>
        <v/>
      </c>
      <c r="O231" s="18">
        <f>IF(OR($N231="",$L231=""),"",IF(OR($N231&lt;=0,$L231=0),"",$L231/$N231))</f>
        <v/>
      </c>
      <c r="P231" s="19">
        <f>IF(OR($G231="",$L231=""),"",IF($L231=0,"",$G231/$L231))</f>
        <v/>
      </c>
      <c r="Q231" s="14">
        <f>IF(OR($M231="",Listas!$H$2=""),"",IF($M231&lt;=Listas!$H$2,"Sulco no limite: avaliar a retirada",""))</f>
        <v/>
      </c>
      <c r="R231" s="14" t="n"/>
    </row>
    <row r="232">
      <c r="A232" s="14" t="n"/>
      <c r="B232" s="14" t="n"/>
      <c r="C232" s="14" t="n"/>
      <c r="D232" s="14" t="n"/>
      <c r="E232" s="14" t="n"/>
      <c r="F232" s="15" t="n"/>
      <c r="G232" s="16" t="n"/>
      <c r="H232" s="17" t="n"/>
      <c r="I232" s="14" t="n"/>
      <c r="J232" s="14">
        <f>IF($A232="","",IFERROR(LOOKUP(2,1/('Movimentações'!$B$5:$B$3004=$A232),'Movimentações'!$E$5:$E$3004),""))</f>
        <v/>
      </c>
      <c r="K232" s="14">
        <f>IF($J232&lt;&gt;"Montagem","",LOOKUP(2,1/('Movimentações'!$B$5:$B$3004=$A232),'Movimentações'!$C$5:$C$3004)&amp;" "&amp;LOOKUP(2,1/('Movimentações'!$B$5:$B$3004=$A232),'Movimentações'!$D$5:$D$3004))</f>
        <v/>
      </c>
      <c r="L232" s="18">
        <f>IF($A232="","",SUMIF('Movimentações'!$B$5:$B$3004,$A232,'Movimentações'!$H$5:$H$3004))</f>
        <v/>
      </c>
      <c r="M232" s="17">
        <f>IF($A232="","",IFERROR(LOOKUP(2,1/(('Movimentações'!$B$5:$B$3004=$A232)*('Movimentações'!$G$5:$G$3004&lt;&gt;"")),'Movimentações'!$G$5:$G$3004),""))</f>
        <v/>
      </c>
      <c r="N232" s="17">
        <f>IF(OR($H232="",$M232=""),"",$H232-$M232)</f>
        <v/>
      </c>
      <c r="O232" s="18">
        <f>IF(OR($N232="",$L232=""),"",IF(OR($N232&lt;=0,$L232=0),"",$L232/$N232))</f>
        <v/>
      </c>
      <c r="P232" s="19">
        <f>IF(OR($G232="",$L232=""),"",IF($L232=0,"",$G232/$L232))</f>
        <v/>
      </c>
      <c r="Q232" s="14">
        <f>IF(OR($M232="",Listas!$H$2=""),"",IF($M232&lt;=Listas!$H$2,"Sulco no limite: avaliar a retirada",""))</f>
        <v/>
      </c>
      <c r="R232" s="14" t="n"/>
    </row>
    <row r="233">
      <c r="A233" s="14" t="n"/>
      <c r="B233" s="14" t="n"/>
      <c r="C233" s="14" t="n"/>
      <c r="D233" s="14" t="n"/>
      <c r="E233" s="14" t="n"/>
      <c r="F233" s="15" t="n"/>
      <c r="G233" s="16" t="n"/>
      <c r="H233" s="17" t="n"/>
      <c r="I233" s="14" t="n"/>
      <c r="J233" s="14">
        <f>IF($A233="","",IFERROR(LOOKUP(2,1/('Movimentações'!$B$5:$B$3004=$A233),'Movimentações'!$E$5:$E$3004),""))</f>
        <v/>
      </c>
      <c r="K233" s="14">
        <f>IF($J233&lt;&gt;"Montagem","",LOOKUP(2,1/('Movimentações'!$B$5:$B$3004=$A233),'Movimentações'!$C$5:$C$3004)&amp;" "&amp;LOOKUP(2,1/('Movimentações'!$B$5:$B$3004=$A233),'Movimentações'!$D$5:$D$3004))</f>
        <v/>
      </c>
      <c r="L233" s="18">
        <f>IF($A233="","",SUMIF('Movimentações'!$B$5:$B$3004,$A233,'Movimentações'!$H$5:$H$3004))</f>
        <v/>
      </c>
      <c r="M233" s="17">
        <f>IF($A233="","",IFERROR(LOOKUP(2,1/(('Movimentações'!$B$5:$B$3004=$A233)*('Movimentações'!$G$5:$G$3004&lt;&gt;"")),'Movimentações'!$G$5:$G$3004),""))</f>
        <v/>
      </c>
      <c r="N233" s="17">
        <f>IF(OR($H233="",$M233=""),"",$H233-$M233)</f>
        <v/>
      </c>
      <c r="O233" s="18">
        <f>IF(OR($N233="",$L233=""),"",IF(OR($N233&lt;=0,$L233=0),"",$L233/$N233))</f>
        <v/>
      </c>
      <c r="P233" s="19">
        <f>IF(OR($G233="",$L233=""),"",IF($L233=0,"",$G233/$L233))</f>
        <v/>
      </c>
      <c r="Q233" s="14">
        <f>IF(OR($M233="",Listas!$H$2=""),"",IF($M233&lt;=Listas!$H$2,"Sulco no limite: avaliar a retirada",""))</f>
        <v/>
      </c>
      <c r="R233" s="14" t="n"/>
    </row>
    <row r="234">
      <c r="A234" s="14" t="n"/>
      <c r="B234" s="14" t="n"/>
      <c r="C234" s="14" t="n"/>
      <c r="D234" s="14" t="n"/>
      <c r="E234" s="14" t="n"/>
      <c r="F234" s="15" t="n"/>
      <c r="G234" s="16" t="n"/>
      <c r="H234" s="17" t="n"/>
      <c r="I234" s="14" t="n"/>
      <c r="J234" s="14">
        <f>IF($A234="","",IFERROR(LOOKUP(2,1/('Movimentações'!$B$5:$B$3004=$A234),'Movimentações'!$E$5:$E$3004),""))</f>
        <v/>
      </c>
      <c r="K234" s="14">
        <f>IF($J234&lt;&gt;"Montagem","",LOOKUP(2,1/('Movimentações'!$B$5:$B$3004=$A234),'Movimentações'!$C$5:$C$3004)&amp;" "&amp;LOOKUP(2,1/('Movimentações'!$B$5:$B$3004=$A234),'Movimentações'!$D$5:$D$3004))</f>
        <v/>
      </c>
      <c r="L234" s="18">
        <f>IF($A234="","",SUMIF('Movimentações'!$B$5:$B$3004,$A234,'Movimentações'!$H$5:$H$3004))</f>
        <v/>
      </c>
      <c r="M234" s="17">
        <f>IF($A234="","",IFERROR(LOOKUP(2,1/(('Movimentações'!$B$5:$B$3004=$A234)*('Movimentações'!$G$5:$G$3004&lt;&gt;"")),'Movimentações'!$G$5:$G$3004),""))</f>
        <v/>
      </c>
      <c r="N234" s="17">
        <f>IF(OR($H234="",$M234=""),"",$H234-$M234)</f>
        <v/>
      </c>
      <c r="O234" s="18">
        <f>IF(OR($N234="",$L234=""),"",IF(OR($N234&lt;=0,$L234=0),"",$L234/$N234))</f>
        <v/>
      </c>
      <c r="P234" s="19">
        <f>IF(OR($G234="",$L234=""),"",IF($L234=0,"",$G234/$L234))</f>
        <v/>
      </c>
      <c r="Q234" s="14">
        <f>IF(OR($M234="",Listas!$H$2=""),"",IF($M234&lt;=Listas!$H$2,"Sulco no limite: avaliar a retirada",""))</f>
        <v/>
      </c>
      <c r="R234" s="14" t="n"/>
    </row>
    <row r="235">
      <c r="A235" s="14" t="n"/>
      <c r="B235" s="14" t="n"/>
      <c r="C235" s="14" t="n"/>
      <c r="D235" s="14" t="n"/>
      <c r="E235" s="14" t="n"/>
      <c r="F235" s="15" t="n"/>
      <c r="G235" s="16" t="n"/>
      <c r="H235" s="17" t="n"/>
      <c r="I235" s="14" t="n"/>
      <c r="J235" s="14">
        <f>IF($A235="","",IFERROR(LOOKUP(2,1/('Movimentações'!$B$5:$B$3004=$A235),'Movimentações'!$E$5:$E$3004),""))</f>
        <v/>
      </c>
      <c r="K235" s="14">
        <f>IF($J235&lt;&gt;"Montagem","",LOOKUP(2,1/('Movimentações'!$B$5:$B$3004=$A235),'Movimentações'!$C$5:$C$3004)&amp;" "&amp;LOOKUP(2,1/('Movimentações'!$B$5:$B$3004=$A235),'Movimentações'!$D$5:$D$3004))</f>
        <v/>
      </c>
      <c r="L235" s="18">
        <f>IF($A235="","",SUMIF('Movimentações'!$B$5:$B$3004,$A235,'Movimentações'!$H$5:$H$3004))</f>
        <v/>
      </c>
      <c r="M235" s="17">
        <f>IF($A235="","",IFERROR(LOOKUP(2,1/(('Movimentações'!$B$5:$B$3004=$A235)*('Movimentações'!$G$5:$G$3004&lt;&gt;"")),'Movimentações'!$G$5:$G$3004),""))</f>
        <v/>
      </c>
      <c r="N235" s="17">
        <f>IF(OR($H235="",$M235=""),"",$H235-$M235)</f>
        <v/>
      </c>
      <c r="O235" s="18">
        <f>IF(OR($N235="",$L235=""),"",IF(OR($N235&lt;=0,$L235=0),"",$L235/$N235))</f>
        <v/>
      </c>
      <c r="P235" s="19">
        <f>IF(OR($G235="",$L235=""),"",IF($L235=0,"",$G235/$L235))</f>
        <v/>
      </c>
      <c r="Q235" s="14">
        <f>IF(OR($M235="",Listas!$H$2=""),"",IF($M235&lt;=Listas!$H$2,"Sulco no limite: avaliar a retirada",""))</f>
        <v/>
      </c>
      <c r="R235" s="14" t="n"/>
    </row>
    <row r="236">
      <c r="A236" s="14" t="n"/>
      <c r="B236" s="14" t="n"/>
      <c r="C236" s="14" t="n"/>
      <c r="D236" s="14" t="n"/>
      <c r="E236" s="14" t="n"/>
      <c r="F236" s="15" t="n"/>
      <c r="G236" s="16" t="n"/>
      <c r="H236" s="17" t="n"/>
      <c r="I236" s="14" t="n"/>
      <c r="J236" s="14">
        <f>IF($A236="","",IFERROR(LOOKUP(2,1/('Movimentações'!$B$5:$B$3004=$A236),'Movimentações'!$E$5:$E$3004),""))</f>
        <v/>
      </c>
      <c r="K236" s="14">
        <f>IF($J236&lt;&gt;"Montagem","",LOOKUP(2,1/('Movimentações'!$B$5:$B$3004=$A236),'Movimentações'!$C$5:$C$3004)&amp;" "&amp;LOOKUP(2,1/('Movimentações'!$B$5:$B$3004=$A236),'Movimentações'!$D$5:$D$3004))</f>
        <v/>
      </c>
      <c r="L236" s="18">
        <f>IF($A236="","",SUMIF('Movimentações'!$B$5:$B$3004,$A236,'Movimentações'!$H$5:$H$3004))</f>
        <v/>
      </c>
      <c r="M236" s="17">
        <f>IF($A236="","",IFERROR(LOOKUP(2,1/(('Movimentações'!$B$5:$B$3004=$A236)*('Movimentações'!$G$5:$G$3004&lt;&gt;"")),'Movimentações'!$G$5:$G$3004),""))</f>
        <v/>
      </c>
      <c r="N236" s="17">
        <f>IF(OR($H236="",$M236=""),"",$H236-$M236)</f>
        <v/>
      </c>
      <c r="O236" s="18">
        <f>IF(OR($N236="",$L236=""),"",IF(OR($N236&lt;=0,$L236=0),"",$L236/$N236))</f>
        <v/>
      </c>
      <c r="P236" s="19">
        <f>IF(OR($G236="",$L236=""),"",IF($L236=0,"",$G236/$L236))</f>
        <v/>
      </c>
      <c r="Q236" s="14">
        <f>IF(OR($M236="",Listas!$H$2=""),"",IF($M236&lt;=Listas!$H$2,"Sulco no limite: avaliar a retirada",""))</f>
        <v/>
      </c>
      <c r="R236" s="14" t="n"/>
    </row>
    <row r="237">
      <c r="A237" s="14" t="n"/>
      <c r="B237" s="14" t="n"/>
      <c r="C237" s="14" t="n"/>
      <c r="D237" s="14" t="n"/>
      <c r="E237" s="14" t="n"/>
      <c r="F237" s="15" t="n"/>
      <c r="G237" s="16" t="n"/>
      <c r="H237" s="17" t="n"/>
      <c r="I237" s="14" t="n"/>
      <c r="J237" s="14">
        <f>IF($A237="","",IFERROR(LOOKUP(2,1/('Movimentações'!$B$5:$B$3004=$A237),'Movimentações'!$E$5:$E$3004),""))</f>
        <v/>
      </c>
      <c r="K237" s="14">
        <f>IF($J237&lt;&gt;"Montagem","",LOOKUP(2,1/('Movimentações'!$B$5:$B$3004=$A237),'Movimentações'!$C$5:$C$3004)&amp;" "&amp;LOOKUP(2,1/('Movimentações'!$B$5:$B$3004=$A237),'Movimentações'!$D$5:$D$3004))</f>
        <v/>
      </c>
      <c r="L237" s="18">
        <f>IF($A237="","",SUMIF('Movimentações'!$B$5:$B$3004,$A237,'Movimentações'!$H$5:$H$3004))</f>
        <v/>
      </c>
      <c r="M237" s="17">
        <f>IF($A237="","",IFERROR(LOOKUP(2,1/(('Movimentações'!$B$5:$B$3004=$A237)*('Movimentações'!$G$5:$G$3004&lt;&gt;"")),'Movimentações'!$G$5:$G$3004),""))</f>
        <v/>
      </c>
      <c r="N237" s="17">
        <f>IF(OR($H237="",$M237=""),"",$H237-$M237)</f>
        <v/>
      </c>
      <c r="O237" s="18">
        <f>IF(OR($N237="",$L237=""),"",IF(OR($N237&lt;=0,$L237=0),"",$L237/$N237))</f>
        <v/>
      </c>
      <c r="P237" s="19">
        <f>IF(OR($G237="",$L237=""),"",IF($L237=0,"",$G237/$L237))</f>
        <v/>
      </c>
      <c r="Q237" s="14">
        <f>IF(OR($M237="",Listas!$H$2=""),"",IF($M237&lt;=Listas!$H$2,"Sulco no limite: avaliar a retirada",""))</f>
        <v/>
      </c>
      <c r="R237" s="14" t="n"/>
    </row>
    <row r="238">
      <c r="A238" s="14" t="n"/>
      <c r="B238" s="14" t="n"/>
      <c r="C238" s="14" t="n"/>
      <c r="D238" s="14" t="n"/>
      <c r="E238" s="14" t="n"/>
      <c r="F238" s="15" t="n"/>
      <c r="G238" s="16" t="n"/>
      <c r="H238" s="17" t="n"/>
      <c r="I238" s="14" t="n"/>
      <c r="J238" s="14">
        <f>IF($A238="","",IFERROR(LOOKUP(2,1/('Movimentações'!$B$5:$B$3004=$A238),'Movimentações'!$E$5:$E$3004),""))</f>
        <v/>
      </c>
      <c r="K238" s="14">
        <f>IF($J238&lt;&gt;"Montagem","",LOOKUP(2,1/('Movimentações'!$B$5:$B$3004=$A238),'Movimentações'!$C$5:$C$3004)&amp;" "&amp;LOOKUP(2,1/('Movimentações'!$B$5:$B$3004=$A238),'Movimentações'!$D$5:$D$3004))</f>
        <v/>
      </c>
      <c r="L238" s="18">
        <f>IF($A238="","",SUMIF('Movimentações'!$B$5:$B$3004,$A238,'Movimentações'!$H$5:$H$3004))</f>
        <v/>
      </c>
      <c r="M238" s="17">
        <f>IF($A238="","",IFERROR(LOOKUP(2,1/(('Movimentações'!$B$5:$B$3004=$A238)*('Movimentações'!$G$5:$G$3004&lt;&gt;"")),'Movimentações'!$G$5:$G$3004),""))</f>
        <v/>
      </c>
      <c r="N238" s="17">
        <f>IF(OR($H238="",$M238=""),"",$H238-$M238)</f>
        <v/>
      </c>
      <c r="O238" s="18">
        <f>IF(OR($N238="",$L238=""),"",IF(OR($N238&lt;=0,$L238=0),"",$L238/$N238))</f>
        <v/>
      </c>
      <c r="P238" s="19">
        <f>IF(OR($G238="",$L238=""),"",IF($L238=0,"",$G238/$L238))</f>
        <v/>
      </c>
      <c r="Q238" s="14">
        <f>IF(OR($M238="",Listas!$H$2=""),"",IF($M238&lt;=Listas!$H$2,"Sulco no limite: avaliar a retirada",""))</f>
        <v/>
      </c>
      <c r="R238" s="14" t="n"/>
    </row>
    <row r="239">
      <c r="A239" s="14" t="n"/>
      <c r="B239" s="14" t="n"/>
      <c r="C239" s="14" t="n"/>
      <c r="D239" s="14" t="n"/>
      <c r="E239" s="14" t="n"/>
      <c r="F239" s="15" t="n"/>
      <c r="G239" s="16" t="n"/>
      <c r="H239" s="17" t="n"/>
      <c r="I239" s="14" t="n"/>
      <c r="J239" s="14">
        <f>IF($A239="","",IFERROR(LOOKUP(2,1/('Movimentações'!$B$5:$B$3004=$A239),'Movimentações'!$E$5:$E$3004),""))</f>
        <v/>
      </c>
      <c r="K239" s="14">
        <f>IF($J239&lt;&gt;"Montagem","",LOOKUP(2,1/('Movimentações'!$B$5:$B$3004=$A239),'Movimentações'!$C$5:$C$3004)&amp;" "&amp;LOOKUP(2,1/('Movimentações'!$B$5:$B$3004=$A239),'Movimentações'!$D$5:$D$3004))</f>
        <v/>
      </c>
      <c r="L239" s="18">
        <f>IF($A239="","",SUMIF('Movimentações'!$B$5:$B$3004,$A239,'Movimentações'!$H$5:$H$3004))</f>
        <v/>
      </c>
      <c r="M239" s="17">
        <f>IF($A239="","",IFERROR(LOOKUP(2,1/(('Movimentações'!$B$5:$B$3004=$A239)*('Movimentações'!$G$5:$G$3004&lt;&gt;"")),'Movimentações'!$G$5:$G$3004),""))</f>
        <v/>
      </c>
      <c r="N239" s="17">
        <f>IF(OR($H239="",$M239=""),"",$H239-$M239)</f>
        <v/>
      </c>
      <c r="O239" s="18">
        <f>IF(OR($N239="",$L239=""),"",IF(OR($N239&lt;=0,$L239=0),"",$L239/$N239))</f>
        <v/>
      </c>
      <c r="P239" s="19">
        <f>IF(OR($G239="",$L239=""),"",IF($L239=0,"",$G239/$L239))</f>
        <v/>
      </c>
      <c r="Q239" s="14">
        <f>IF(OR($M239="",Listas!$H$2=""),"",IF($M239&lt;=Listas!$H$2,"Sulco no limite: avaliar a retirada",""))</f>
        <v/>
      </c>
      <c r="R239" s="14" t="n"/>
    </row>
    <row r="240">
      <c r="A240" s="14" t="n"/>
      <c r="B240" s="14" t="n"/>
      <c r="C240" s="14" t="n"/>
      <c r="D240" s="14" t="n"/>
      <c r="E240" s="14" t="n"/>
      <c r="F240" s="15" t="n"/>
      <c r="G240" s="16" t="n"/>
      <c r="H240" s="17" t="n"/>
      <c r="I240" s="14" t="n"/>
      <c r="J240" s="14">
        <f>IF($A240="","",IFERROR(LOOKUP(2,1/('Movimentações'!$B$5:$B$3004=$A240),'Movimentações'!$E$5:$E$3004),""))</f>
        <v/>
      </c>
      <c r="K240" s="14">
        <f>IF($J240&lt;&gt;"Montagem","",LOOKUP(2,1/('Movimentações'!$B$5:$B$3004=$A240),'Movimentações'!$C$5:$C$3004)&amp;" "&amp;LOOKUP(2,1/('Movimentações'!$B$5:$B$3004=$A240),'Movimentações'!$D$5:$D$3004))</f>
        <v/>
      </c>
      <c r="L240" s="18">
        <f>IF($A240="","",SUMIF('Movimentações'!$B$5:$B$3004,$A240,'Movimentações'!$H$5:$H$3004))</f>
        <v/>
      </c>
      <c r="M240" s="17">
        <f>IF($A240="","",IFERROR(LOOKUP(2,1/(('Movimentações'!$B$5:$B$3004=$A240)*('Movimentações'!$G$5:$G$3004&lt;&gt;"")),'Movimentações'!$G$5:$G$3004),""))</f>
        <v/>
      </c>
      <c r="N240" s="17">
        <f>IF(OR($H240="",$M240=""),"",$H240-$M240)</f>
        <v/>
      </c>
      <c r="O240" s="18">
        <f>IF(OR($N240="",$L240=""),"",IF(OR($N240&lt;=0,$L240=0),"",$L240/$N240))</f>
        <v/>
      </c>
      <c r="P240" s="19">
        <f>IF(OR($G240="",$L240=""),"",IF($L240=0,"",$G240/$L240))</f>
        <v/>
      </c>
      <c r="Q240" s="14">
        <f>IF(OR($M240="",Listas!$H$2=""),"",IF($M240&lt;=Listas!$H$2,"Sulco no limite: avaliar a retirada",""))</f>
        <v/>
      </c>
      <c r="R240" s="14" t="n"/>
    </row>
    <row r="241">
      <c r="A241" s="14" t="n"/>
      <c r="B241" s="14" t="n"/>
      <c r="C241" s="14" t="n"/>
      <c r="D241" s="14" t="n"/>
      <c r="E241" s="14" t="n"/>
      <c r="F241" s="15" t="n"/>
      <c r="G241" s="16" t="n"/>
      <c r="H241" s="17" t="n"/>
      <c r="I241" s="14" t="n"/>
      <c r="J241" s="14">
        <f>IF($A241="","",IFERROR(LOOKUP(2,1/('Movimentações'!$B$5:$B$3004=$A241),'Movimentações'!$E$5:$E$3004),""))</f>
        <v/>
      </c>
      <c r="K241" s="14">
        <f>IF($J241&lt;&gt;"Montagem","",LOOKUP(2,1/('Movimentações'!$B$5:$B$3004=$A241),'Movimentações'!$C$5:$C$3004)&amp;" "&amp;LOOKUP(2,1/('Movimentações'!$B$5:$B$3004=$A241),'Movimentações'!$D$5:$D$3004))</f>
        <v/>
      </c>
      <c r="L241" s="18">
        <f>IF($A241="","",SUMIF('Movimentações'!$B$5:$B$3004,$A241,'Movimentações'!$H$5:$H$3004))</f>
        <v/>
      </c>
      <c r="M241" s="17">
        <f>IF($A241="","",IFERROR(LOOKUP(2,1/(('Movimentações'!$B$5:$B$3004=$A241)*('Movimentações'!$G$5:$G$3004&lt;&gt;"")),'Movimentações'!$G$5:$G$3004),""))</f>
        <v/>
      </c>
      <c r="N241" s="17">
        <f>IF(OR($H241="",$M241=""),"",$H241-$M241)</f>
        <v/>
      </c>
      <c r="O241" s="18">
        <f>IF(OR($N241="",$L241=""),"",IF(OR($N241&lt;=0,$L241=0),"",$L241/$N241))</f>
        <v/>
      </c>
      <c r="P241" s="19">
        <f>IF(OR($G241="",$L241=""),"",IF($L241=0,"",$G241/$L241))</f>
        <v/>
      </c>
      <c r="Q241" s="14">
        <f>IF(OR($M241="",Listas!$H$2=""),"",IF($M241&lt;=Listas!$H$2,"Sulco no limite: avaliar a retirada",""))</f>
        <v/>
      </c>
      <c r="R241" s="14" t="n"/>
    </row>
    <row r="242">
      <c r="A242" s="14" t="n"/>
      <c r="B242" s="14" t="n"/>
      <c r="C242" s="14" t="n"/>
      <c r="D242" s="14" t="n"/>
      <c r="E242" s="14" t="n"/>
      <c r="F242" s="15" t="n"/>
      <c r="G242" s="16" t="n"/>
      <c r="H242" s="17" t="n"/>
      <c r="I242" s="14" t="n"/>
      <c r="J242" s="14">
        <f>IF($A242="","",IFERROR(LOOKUP(2,1/('Movimentações'!$B$5:$B$3004=$A242),'Movimentações'!$E$5:$E$3004),""))</f>
        <v/>
      </c>
      <c r="K242" s="14">
        <f>IF($J242&lt;&gt;"Montagem","",LOOKUP(2,1/('Movimentações'!$B$5:$B$3004=$A242),'Movimentações'!$C$5:$C$3004)&amp;" "&amp;LOOKUP(2,1/('Movimentações'!$B$5:$B$3004=$A242),'Movimentações'!$D$5:$D$3004))</f>
        <v/>
      </c>
      <c r="L242" s="18">
        <f>IF($A242="","",SUMIF('Movimentações'!$B$5:$B$3004,$A242,'Movimentações'!$H$5:$H$3004))</f>
        <v/>
      </c>
      <c r="M242" s="17">
        <f>IF($A242="","",IFERROR(LOOKUP(2,1/(('Movimentações'!$B$5:$B$3004=$A242)*('Movimentações'!$G$5:$G$3004&lt;&gt;"")),'Movimentações'!$G$5:$G$3004),""))</f>
        <v/>
      </c>
      <c r="N242" s="17">
        <f>IF(OR($H242="",$M242=""),"",$H242-$M242)</f>
        <v/>
      </c>
      <c r="O242" s="18">
        <f>IF(OR($N242="",$L242=""),"",IF(OR($N242&lt;=0,$L242=0),"",$L242/$N242))</f>
        <v/>
      </c>
      <c r="P242" s="19">
        <f>IF(OR($G242="",$L242=""),"",IF($L242=0,"",$G242/$L242))</f>
        <v/>
      </c>
      <c r="Q242" s="14">
        <f>IF(OR($M242="",Listas!$H$2=""),"",IF($M242&lt;=Listas!$H$2,"Sulco no limite: avaliar a retirada",""))</f>
        <v/>
      </c>
      <c r="R242" s="14" t="n"/>
    </row>
    <row r="243">
      <c r="A243" s="14" t="n"/>
      <c r="B243" s="14" t="n"/>
      <c r="C243" s="14" t="n"/>
      <c r="D243" s="14" t="n"/>
      <c r="E243" s="14" t="n"/>
      <c r="F243" s="15" t="n"/>
      <c r="G243" s="16" t="n"/>
      <c r="H243" s="17" t="n"/>
      <c r="I243" s="14" t="n"/>
      <c r="J243" s="14">
        <f>IF($A243="","",IFERROR(LOOKUP(2,1/('Movimentações'!$B$5:$B$3004=$A243),'Movimentações'!$E$5:$E$3004),""))</f>
        <v/>
      </c>
      <c r="K243" s="14">
        <f>IF($J243&lt;&gt;"Montagem","",LOOKUP(2,1/('Movimentações'!$B$5:$B$3004=$A243),'Movimentações'!$C$5:$C$3004)&amp;" "&amp;LOOKUP(2,1/('Movimentações'!$B$5:$B$3004=$A243),'Movimentações'!$D$5:$D$3004))</f>
        <v/>
      </c>
      <c r="L243" s="18">
        <f>IF($A243="","",SUMIF('Movimentações'!$B$5:$B$3004,$A243,'Movimentações'!$H$5:$H$3004))</f>
        <v/>
      </c>
      <c r="M243" s="17">
        <f>IF($A243="","",IFERROR(LOOKUP(2,1/(('Movimentações'!$B$5:$B$3004=$A243)*('Movimentações'!$G$5:$G$3004&lt;&gt;"")),'Movimentações'!$G$5:$G$3004),""))</f>
        <v/>
      </c>
      <c r="N243" s="17">
        <f>IF(OR($H243="",$M243=""),"",$H243-$M243)</f>
        <v/>
      </c>
      <c r="O243" s="18">
        <f>IF(OR($N243="",$L243=""),"",IF(OR($N243&lt;=0,$L243=0),"",$L243/$N243))</f>
        <v/>
      </c>
      <c r="P243" s="19">
        <f>IF(OR($G243="",$L243=""),"",IF($L243=0,"",$G243/$L243))</f>
        <v/>
      </c>
      <c r="Q243" s="14">
        <f>IF(OR($M243="",Listas!$H$2=""),"",IF($M243&lt;=Listas!$H$2,"Sulco no limite: avaliar a retirada",""))</f>
        <v/>
      </c>
      <c r="R243" s="14" t="n"/>
    </row>
    <row r="244">
      <c r="A244" s="14" t="n"/>
      <c r="B244" s="14" t="n"/>
      <c r="C244" s="14" t="n"/>
      <c r="D244" s="14" t="n"/>
      <c r="E244" s="14" t="n"/>
      <c r="F244" s="15" t="n"/>
      <c r="G244" s="16" t="n"/>
      <c r="H244" s="17" t="n"/>
      <c r="I244" s="14" t="n"/>
      <c r="J244" s="14">
        <f>IF($A244="","",IFERROR(LOOKUP(2,1/('Movimentações'!$B$5:$B$3004=$A244),'Movimentações'!$E$5:$E$3004),""))</f>
        <v/>
      </c>
      <c r="K244" s="14">
        <f>IF($J244&lt;&gt;"Montagem","",LOOKUP(2,1/('Movimentações'!$B$5:$B$3004=$A244),'Movimentações'!$C$5:$C$3004)&amp;" "&amp;LOOKUP(2,1/('Movimentações'!$B$5:$B$3004=$A244),'Movimentações'!$D$5:$D$3004))</f>
        <v/>
      </c>
      <c r="L244" s="18">
        <f>IF($A244="","",SUMIF('Movimentações'!$B$5:$B$3004,$A244,'Movimentações'!$H$5:$H$3004))</f>
        <v/>
      </c>
      <c r="M244" s="17">
        <f>IF($A244="","",IFERROR(LOOKUP(2,1/(('Movimentações'!$B$5:$B$3004=$A244)*('Movimentações'!$G$5:$G$3004&lt;&gt;"")),'Movimentações'!$G$5:$G$3004),""))</f>
        <v/>
      </c>
      <c r="N244" s="17">
        <f>IF(OR($H244="",$M244=""),"",$H244-$M244)</f>
        <v/>
      </c>
      <c r="O244" s="18">
        <f>IF(OR($N244="",$L244=""),"",IF(OR($N244&lt;=0,$L244=0),"",$L244/$N244))</f>
        <v/>
      </c>
      <c r="P244" s="19">
        <f>IF(OR($G244="",$L244=""),"",IF($L244=0,"",$G244/$L244))</f>
        <v/>
      </c>
      <c r="Q244" s="14">
        <f>IF(OR($M244="",Listas!$H$2=""),"",IF($M244&lt;=Listas!$H$2,"Sulco no limite: avaliar a retirada",""))</f>
        <v/>
      </c>
      <c r="R244" s="14" t="n"/>
    </row>
    <row r="245">
      <c r="A245" s="14" t="n"/>
      <c r="B245" s="14" t="n"/>
      <c r="C245" s="14" t="n"/>
      <c r="D245" s="14" t="n"/>
      <c r="E245" s="14" t="n"/>
      <c r="F245" s="15" t="n"/>
      <c r="G245" s="16" t="n"/>
      <c r="H245" s="17" t="n"/>
      <c r="I245" s="14" t="n"/>
      <c r="J245" s="14">
        <f>IF($A245="","",IFERROR(LOOKUP(2,1/('Movimentações'!$B$5:$B$3004=$A245),'Movimentações'!$E$5:$E$3004),""))</f>
        <v/>
      </c>
      <c r="K245" s="14">
        <f>IF($J245&lt;&gt;"Montagem","",LOOKUP(2,1/('Movimentações'!$B$5:$B$3004=$A245),'Movimentações'!$C$5:$C$3004)&amp;" "&amp;LOOKUP(2,1/('Movimentações'!$B$5:$B$3004=$A245),'Movimentações'!$D$5:$D$3004))</f>
        <v/>
      </c>
      <c r="L245" s="18">
        <f>IF($A245="","",SUMIF('Movimentações'!$B$5:$B$3004,$A245,'Movimentações'!$H$5:$H$3004))</f>
        <v/>
      </c>
      <c r="M245" s="17">
        <f>IF($A245="","",IFERROR(LOOKUP(2,1/(('Movimentações'!$B$5:$B$3004=$A245)*('Movimentações'!$G$5:$G$3004&lt;&gt;"")),'Movimentações'!$G$5:$G$3004),""))</f>
        <v/>
      </c>
      <c r="N245" s="17">
        <f>IF(OR($H245="",$M245=""),"",$H245-$M245)</f>
        <v/>
      </c>
      <c r="O245" s="18">
        <f>IF(OR($N245="",$L245=""),"",IF(OR($N245&lt;=0,$L245=0),"",$L245/$N245))</f>
        <v/>
      </c>
      <c r="P245" s="19">
        <f>IF(OR($G245="",$L245=""),"",IF($L245=0,"",$G245/$L245))</f>
        <v/>
      </c>
      <c r="Q245" s="14">
        <f>IF(OR($M245="",Listas!$H$2=""),"",IF($M245&lt;=Listas!$H$2,"Sulco no limite: avaliar a retirada",""))</f>
        <v/>
      </c>
      <c r="R245" s="14" t="n"/>
    </row>
    <row r="246">
      <c r="A246" s="14" t="n"/>
      <c r="B246" s="14" t="n"/>
      <c r="C246" s="14" t="n"/>
      <c r="D246" s="14" t="n"/>
      <c r="E246" s="14" t="n"/>
      <c r="F246" s="15" t="n"/>
      <c r="G246" s="16" t="n"/>
      <c r="H246" s="17" t="n"/>
      <c r="I246" s="14" t="n"/>
      <c r="J246" s="14">
        <f>IF($A246="","",IFERROR(LOOKUP(2,1/('Movimentações'!$B$5:$B$3004=$A246),'Movimentações'!$E$5:$E$3004),""))</f>
        <v/>
      </c>
      <c r="K246" s="14">
        <f>IF($J246&lt;&gt;"Montagem","",LOOKUP(2,1/('Movimentações'!$B$5:$B$3004=$A246),'Movimentações'!$C$5:$C$3004)&amp;" "&amp;LOOKUP(2,1/('Movimentações'!$B$5:$B$3004=$A246),'Movimentações'!$D$5:$D$3004))</f>
        <v/>
      </c>
      <c r="L246" s="18">
        <f>IF($A246="","",SUMIF('Movimentações'!$B$5:$B$3004,$A246,'Movimentações'!$H$5:$H$3004))</f>
        <v/>
      </c>
      <c r="M246" s="17">
        <f>IF($A246="","",IFERROR(LOOKUP(2,1/(('Movimentações'!$B$5:$B$3004=$A246)*('Movimentações'!$G$5:$G$3004&lt;&gt;"")),'Movimentações'!$G$5:$G$3004),""))</f>
        <v/>
      </c>
      <c r="N246" s="17">
        <f>IF(OR($H246="",$M246=""),"",$H246-$M246)</f>
        <v/>
      </c>
      <c r="O246" s="18">
        <f>IF(OR($N246="",$L246=""),"",IF(OR($N246&lt;=0,$L246=0),"",$L246/$N246))</f>
        <v/>
      </c>
      <c r="P246" s="19">
        <f>IF(OR($G246="",$L246=""),"",IF($L246=0,"",$G246/$L246))</f>
        <v/>
      </c>
      <c r="Q246" s="14">
        <f>IF(OR($M246="",Listas!$H$2=""),"",IF($M246&lt;=Listas!$H$2,"Sulco no limite: avaliar a retirada",""))</f>
        <v/>
      </c>
      <c r="R246" s="14" t="n"/>
    </row>
    <row r="247">
      <c r="A247" s="14" t="n"/>
      <c r="B247" s="14" t="n"/>
      <c r="C247" s="14" t="n"/>
      <c r="D247" s="14" t="n"/>
      <c r="E247" s="14" t="n"/>
      <c r="F247" s="15" t="n"/>
      <c r="G247" s="16" t="n"/>
      <c r="H247" s="17" t="n"/>
      <c r="I247" s="14" t="n"/>
      <c r="J247" s="14">
        <f>IF($A247="","",IFERROR(LOOKUP(2,1/('Movimentações'!$B$5:$B$3004=$A247),'Movimentações'!$E$5:$E$3004),""))</f>
        <v/>
      </c>
      <c r="K247" s="14">
        <f>IF($J247&lt;&gt;"Montagem","",LOOKUP(2,1/('Movimentações'!$B$5:$B$3004=$A247),'Movimentações'!$C$5:$C$3004)&amp;" "&amp;LOOKUP(2,1/('Movimentações'!$B$5:$B$3004=$A247),'Movimentações'!$D$5:$D$3004))</f>
        <v/>
      </c>
      <c r="L247" s="18">
        <f>IF($A247="","",SUMIF('Movimentações'!$B$5:$B$3004,$A247,'Movimentações'!$H$5:$H$3004))</f>
        <v/>
      </c>
      <c r="M247" s="17">
        <f>IF($A247="","",IFERROR(LOOKUP(2,1/(('Movimentações'!$B$5:$B$3004=$A247)*('Movimentações'!$G$5:$G$3004&lt;&gt;"")),'Movimentações'!$G$5:$G$3004),""))</f>
        <v/>
      </c>
      <c r="N247" s="17">
        <f>IF(OR($H247="",$M247=""),"",$H247-$M247)</f>
        <v/>
      </c>
      <c r="O247" s="18">
        <f>IF(OR($N247="",$L247=""),"",IF(OR($N247&lt;=0,$L247=0),"",$L247/$N247))</f>
        <v/>
      </c>
      <c r="P247" s="19">
        <f>IF(OR($G247="",$L247=""),"",IF($L247=0,"",$G247/$L247))</f>
        <v/>
      </c>
      <c r="Q247" s="14">
        <f>IF(OR($M247="",Listas!$H$2=""),"",IF($M247&lt;=Listas!$H$2,"Sulco no limite: avaliar a retirada",""))</f>
        <v/>
      </c>
      <c r="R247" s="14" t="n"/>
    </row>
    <row r="248">
      <c r="A248" s="14" t="n"/>
      <c r="B248" s="14" t="n"/>
      <c r="C248" s="14" t="n"/>
      <c r="D248" s="14" t="n"/>
      <c r="E248" s="14" t="n"/>
      <c r="F248" s="15" t="n"/>
      <c r="G248" s="16" t="n"/>
      <c r="H248" s="17" t="n"/>
      <c r="I248" s="14" t="n"/>
      <c r="J248" s="14">
        <f>IF($A248="","",IFERROR(LOOKUP(2,1/('Movimentações'!$B$5:$B$3004=$A248),'Movimentações'!$E$5:$E$3004),""))</f>
        <v/>
      </c>
      <c r="K248" s="14">
        <f>IF($J248&lt;&gt;"Montagem","",LOOKUP(2,1/('Movimentações'!$B$5:$B$3004=$A248),'Movimentações'!$C$5:$C$3004)&amp;" "&amp;LOOKUP(2,1/('Movimentações'!$B$5:$B$3004=$A248),'Movimentações'!$D$5:$D$3004))</f>
        <v/>
      </c>
      <c r="L248" s="18">
        <f>IF($A248="","",SUMIF('Movimentações'!$B$5:$B$3004,$A248,'Movimentações'!$H$5:$H$3004))</f>
        <v/>
      </c>
      <c r="M248" s="17">
        <f>IF($A248="","",IFERROR(LOOKUP(2,1/(('Movimentações'!$B$5:$B$3004=$A248)*('Movimentações'!$G$5:$G$3004&lt;&gt;"")),'Movimentações'!$G$5:$G$3004),""))</f>
        <v/>
      </c>
      <c r="N248" s="17">
        <f>IF(OR($H248="",$M248=""),"",$H248-$M248)</f>
        <v/>
      </c>
      <c r="O248" s="18">
        <f>IF(OR($N248="",$L248=""),"",IF(OR($N248&lt;=0,$L248=0),"",$L248/$N248))</f>
        <v/>
      </c>
      <c r="P248" s="19">
        <f>IF(OR($G248="",$L248=""),"",IF($L248=0,"",$G248/$L248))</f>
        <v/>
      </c>
      <c r="Q248" s="14">
        <f>IF(OR($M248="",Listas!$H$2=""),"",IF($M248&lt;=Listas!$H$2,"Sulco no limite: avaliar a retirada",""))</f>
        <v/>
      </c>
      <c r="R248" s="14" t="n"/>
    </row>
    <row r="249">
      <c r="A249" s="14" t="n"/>
      <c r="B249" s="14" t="n"/>
      <c r="C249" s="14" t="n"/>
      <c r="D249" s="14" t="n"/>
      <c r="E249" s="14" t="n"/>
      <c r="F249" s="15" t="n"/>
      <c r="G249" s="16" t="n"/>
      <c r="H249" s="17" t="n"/>
      <c r="I249" s="14" t="n"/>
      <c r="J249" s="14">
        <f>IF($A249="","",IFERROR(LOOKUP(2,1/('Movimentações'!$B$5:$B$3004=$A249),'Movimentações'!$E$5:$E$3004),""))</f>
        <v/>
      </c>
      <c r="K249" s="14">
        <f>IF($J249&lt;&gt;"Montagem","",LOOKUP(2,1/('Movimentações'!$B$5:$B$3004=$A249),'Movimentações'!$C$5:$C$3004)&amp;" "&amp;LOOKUP(2,1/('Movimentações'!$B$5:$B$3004=$A249),'Movimentações'!$D$5:$D$3004))</f>
        <v/>
      </c>
      <c r="L249" s="18">
        <f>IF($A249="","",SUMIF('Movimentações'!$B$5:$B$3004,$A249,'Movimentações'!$H$5:$H$3004))</f>
        <v/>
      </c>
      <c r="M249" s="17">
        <f>IF($A249="","",IFERROR(LOOKUP(2,1/(('Movimentações'!$B$5:$B$3004=$A249)*('Movimentações'!$G$5:$G$3004&lt;&gt;"")),'Movimentações'!$G$5:$G$3004),""))</f>
        <v/>
      </c>
      <c r="N249" s="17">
        <f>IF(OR($H249="",$M249=""),"",$H249-$M249)</f>
        <v/>
      </c>
      <c r="O249" s="18">
        <f>IF(OR($N249="",$L249=""),"",IF(OR($N249&lt;=0,$L249=0),"",$L249/$N249))</f>
        <v/>
      </c>
      <c r="P249" s="19">
        <f>IF(OR($G249="",$L249=""),"",IF($L249=0,"",$G249/$L249))</f>
        <v/>
      </c>
      <c r="Q249" s="14">
        <f>IF(OR($M249="",Listas!$H$2=""),"",IF($M249&lt;=Listas!$H$2,"Sulco no limite: avaliar a retirada",""))</f>
        <v/>
      </c>
      <c r="R249" s="14" t="n"/>
    </row>
    <row r="250">
      <c r="A250" s="14" t="n"/>
      <c r="B250" s="14" t="n"/>
      <c r="C250" s="14" t="n"/>
      <c r="D250" s="14" t="n"/>
      <c r="E250" s="14" t="n"/>
      <c r="F250" s="15" t="n"/>
      <c r="G250" s="16" t="n"/>
      <c r="H250" s="17" t="n"/>
      <c r="I250" s="14" t="n"/>
      <c r="J250" s="14">
        <f>IF($A250="","",IFERROR(LOOKUP(2,1/('Movimentações'!$B$5:$B$3004=$A250),'Movimentações'!$E$5:$E$3004),""))</f>
        <v/>
      </c>
      <c r="K250" s="14">
        <f>IF($J250&lt;&gt;"Montagem","",LOOKUP(2,1/('Movimentações'!$B$5:$B$3004=$A250),'Movimentações'!$C$5:$C$3004)&amp;" "&amp;LOOKUP(2,1/('Movimentações'!$B$5:$B$3004=$A250),'Movimentações'!$D$5:$D$3004))</f>
        <v/>
      </c>
      <c r="L250" s="18">
        <f>IF($A250="","",SUMIF('Movimentações'!$B$5:$B$3004,$A250,'Movimentações'!$H$5:$H$3004))</f>
        <v/>
      </c>
      <c r="M250" s="17">
        <f>IF($A250="","",IFERROR(LOOKUP(2,1/(('Movimentações'!$B$5:$B$3004=$A250)*('Movimentações'!$G$5:$G$3004&lt;&gt;"")),'Movimentações'!$G$5:$G$3004),""))</f>
        <v/>
      </c>
      <c r="N250" s="17">
        <f>IF(OR($H250="",$M250=""),"",$H250-$M250)</f>
        <v/>
      </c>
      <c r="O250" s="18">
        <f>IF(OR($N250="",$L250=""),"",IF(OR($N250&lt;=0,$L250=0),"",$L250/$N250))</f>
        <v/>
      </c>
      <c r="P250" s="19">
        <f>IF(OR($G250="",$L250=""),"",IF($L250=0,"",$G250/$L250))</f>
        <v/>
      </c>
      <c r="Q250" s="14">
        <f>IF(OR($M250="",Listas!$H$2=""),"",IF($M250&lt;=Listas!$H$2,"Sulco no limite: avaliar a retirada",""))</f>
        <v/>
      </c>
      <c r="R250" s="14" t="n"/>
    </row>
    <row r="251">
      <c r="A251" s="14" t="n"/>
      <c r="B251" s="14" t="n"/>
      <c r="C251" s="14" t="n"/>
      <c r="D251" s="14" t="n"/>
      <c r="E251" s="14" t="n"/>
      <c r="F251" s="15" t="n"/>
      <c r="G251" s="16" t="n"/>
      <c r="H251" s="17" t="n"/>
      <c r="I251" s="14" t="n"/>
      <c r="J251" s="14">
        <f>IF($A251="","",IFERROR(LOOKUP(2,1/('Movimentações'!$B$5:$B$3004=$A251),'Movimentações'!$E$5:$E$3004),""))</f>
        <v/>
      </c>
      <c r="K251" s="14">
        <f>IF($J251&lt;&gt;"Montagem","",LOOKUP(2,1/('Movimentações'!$B$5:$B$3004=$A251),'Movimentações'!$C$5:$C$3004)&amp;" "&amp;LOOKUP(2,1/('Movimentações'!$B$5:$B$3004=$A251),'Movimentações'!$D$5:$D$3004))</f>
        <v/>
      </c>
      <c r="L251" s="18">
        <f>IF($A251="","",SUMIF('Movimentações'!$B$5:$B$3004,$A251,'Movimentações'!$H$5:$H$3004))</f>
        <v/>
      </c>
      <c r="M251" s="17">
        <f>IF($A251="","",IFERROR(LOOKUP(2,1/(('Movimentações'!$B$5:$B$3004=$A251)*('Movimentações'!$G$5:$G$3004&lt;&gt;"")),'Movimentações'!$G$5:$G$3004),""))</f>
        <v/>
      </c>
      <c r="N251" s="17">
        <f>IF(OR($H251="",$M251=""),"",$H251-$M251)</f>
        <v/>
      </c>
      <c r="O251" s="18">
        <f>IF(OR($N251="",$L251=""),"",IF(OR($N251&lt;=0,$L251=0),"",$L251/$N251))</f>
        <v/>
      </c>
      <c r="P251" s="19">
        <f>IF(OR($G251="",$L251=""),"",IF($L251=0,"",$G251/$L251))</f>
        <v/>
      </c>
      <c r="Q251" s="14">
        <f>IF(OR($M251="",Listas!$H$2=""),"",IF($M251&lt;=Listas!$H$2,"Sulco no limite: avaliar a retirada",""))</f>
        <v/>
      </c>
      <c r="R251" s="14" t="n"/>
    </row>
    <row r="252">
      <c r="A252" s="14" t="n"/>
      <c r="B252" s="14" t="n"/>
      <c r="C252" s="14" t="n"/>
      <c r="D252" s="14" t="n"/>
      <c r="E252" s="14" t="n"/>
      <c r="F252" s="15" t="n"/>
      <c r="G252" s="16" t="n"/>
      <c r="H252" s="17" t="n"/>
      <c r="I252" s="14" t="n"/>
      <c r="J252" s="14">
        <f>IF($A252="","",IFERROR(LOOKUP(2,1/('Movimentações'!$B$5:$B$3004=$A252),'Movimentações'!$E$5:$E$3004),""))</f>
        <v/>
      </c>
      <c r="K252" s="14">
        <f>IF($J252&lt;&gt;"Montagem","",LOOKUP(2,1/('Movimentações'!$B$5:$B$3004=$A252),'Movimentações'!$C$5:$C$3004)&amp;" "&amp;LOOKUP(2,1/('Movimentações'!$B$5:$B$3004=$A252),'Movimentações'!$D$5:$D$3004))</f>
        <v/>
      </c>
      <c r="L252" s="18">
        <f>IF($A252="","",SUMIF('Movimentações'!$B$5:$B$3004,$A252,'Movimentações'!$H$5:$H$3004))</f>
        <v/>
      </c>
      <c r="M252" s="17">
        <f>IF($A252="","",IFERROR(LOOKUP(2,1/(('Movimentações'!$B$5:$B$3004=$A252)*('Movimentações'!$G$5:$G$3004&lt;&gt;"")),'Movimentações'!$G$5:$G$3004),""))</f>
        <v/>
      </c>
      <c r="N252" s="17">
        <f>IF(OR($H252="",$M252=""),"",$H252-$M252)</f>
        <v/>
      </c>
      <c r="O252" s="18">
        <f>IF(OR($N252="",$L252=""),"",IF(OR($N252&lt;=0,$L252=0),"",$L252/$N252))</f>
        <v/>
      </c>
      <c r="P252" s="19">
        <f>IF(OR($G252="",$L252=""),"",IF($L252=0,"",$G252/$L252))</f>
        <v/>
      </c>
      <c r="Q252" s="14">
        <f>IF(OR($M252="",Listas!$H$2=""),"",IF($M252&lt;=Listas!$H$2,"Sulco no limite: avaliar a retirada",""))</f>
        <v/>
      </c>
      <c r="R252" s="14" t="n"/>
    </row>
    <row r="253">
      <c r="A253" s="14" t="n"/>
      <c r="B253" s="14" t="n"/>
      <c r="C253" s="14" t="n"/>
      <c r="D253" s="14" t="n"/>
      <c r="E253" s="14" t="n"/>
      <c r="F253" s="15" t="n"/>
      <c r="G253" s="16" t="n"/>
      <c r="H253" s="17" t="n"/>
      <c r="I253" s="14" t="n"/>
      <c r="J253" s="14">
        <f>IF($A253="","",IFERROR(LOOKUP(2,1/('Movimentações'!$B$5:$B$3004=$A253),'Movimentações'!$E$5:$E$3004),""))</f>
        <v/>
      </c>
      <c r="K253" s="14">
        <f>IF($J253&lt;&gt;"Montagem","",LOOKUP(2,1/('Movimentações'!$B$5:$B$3004=$A253),'Movimentações'!$C$5:$C$3004)&amp;" "&amp;LOOKUP(2,1/('Movimentações'!$B$5:$B$3004=$A253),'Movimentações'!$D$5:$D$3004))</f>
        <v/>
      </c>
      <c r="L253" s="18">
        <f>IF($A253="","",SUMIF('Movimentações'!$B$5:$B$3004,$A253,'Movimentações'!$H$5:$H$3004))</f>
        <v/>
      </c>
      <c r="M253" s="17">
        <f>IF($A253="","",IFERROR(LOOKUP(2,1/(('Movimentações'!$B$5:$B$3004=$A253)*('Movimentações'!$G$5:$G$3004&lt;&gt;"")),'Movimentações'!$G$5:$G$3004),""))</f>
        <v/>
      </c>
      <c r="N253" s="17">
        <f>IF(OR($H253="",$M253=""),"",$H253-$M253)</f>
        <v/>
      </c>
      <c r="O253" s="18">
        <f>IF(OR($N253="",$L253=""),"",IF(OR($N253&lt;=0,$L253=0),"",$L253/$N253))</f>
        <v/>
      </c>
      <c r="P253" s="19">
        <f>IF(OR($G253="",$L253=""),"",IF($L253=0,"",$G253/$L253))</f>
        <v/>
      </c>
      <c r="Q253" s="14">
        <f>IF(OR($M253="",Listas!$H$2=""),"",IF($M253&lt;=Listas!$H$2,"Sulco no limite: avaliar a retirada",""))</f>
        <v/>
      </c>
      <c r="R253" s="14" t="n"/>
    </row>
    <row r="254">
      <c r="A254" s="14" t="n"/>
      <c r="B254" s="14" t="n"/>
      <c r="C254" s="14" t="n"/>
      <c r="D254" s="14" t="n"/>
      <c r="E254" s="14" t="n"/>
      <c r="F254" s="15" t="n"/>
      <c r="G254" s="16" t="n"/>
      <c r="H254" s="17" t="n"/>
      <c r="I254" s="14" t="n"/>
      <c r="J254" s="14">
        <f>IF($A254="","",IFERROR(LOOKUP(2,1/('Movimentações'!$B$5:$B$3004=$A254),'Movimentações'!$E$5:$E$3004),""))</f>
        <v/>
      </c>
      <c r="K254" s="14">
        <f>IF($J254&lt;&gt;"Montagem","",LOOKUP(2,1/('Movimentações'!$B$5:$B$3004=$A254),'Movimentações'!$C$5:$C$3004)&amp;" "&amp;LOOKUP(2,1/('Movimentações'!$B$5:$B$3004=$A254),'Movimentações'!$D$5:$D$3004))</f>
        <v/>
      </c>
      <c r="L254" s="18">
        <f>IF($A254="","",SUMIF('Movimentações'!$B$5:$B$3004,$A254,'Movimentações'!$H$5:$H$3004))</f>
        <v/>
      </c>
      <c r="M254" s="17">
        <f>IF($A254="","",IFERROR(LOOKUP(2,1/(('Movimentações'!$B$5:$B$3004=$A254)*('Movimentações'!$G$5:$G$3004&lt;&gt;"")),'Movimentações'!$G$5:$G$3004),""))</f>
        <v/>
      </c>
      <c r="N254" s="17">
        <f>IF(OR($H254="",$M254=""),"",$H254-$M254)</f>
        <v/>
      </c>
      <c r="O254" s="18">
        <f>IF(OR($N254="",$L254=""),"",IF(OR($N254&lt;=0,$L254=0),"",$L254/$N254))</f>
        <v/>
      </c>
      <c r="P254" s="19">
        <f>IF(OR($G254="",$L254=""),"",IF($L254=0,"",$G254/$L254))</f>
        <v/>
      </c>
      <c r="Q254" s="14">
        <f>IF(OR($M254="",Listas!$H$2=""),"",IF($M254&lt;=Listas!$H$2,"Sulco no limite: avaliar a retirada",""))</f>
        <v/>
      </c>
      <c r="R254" s="14" t="n"/>
    </row>
    <row r="255">
      <c r="A255" s="14" t="n"/>
      <c r="B255" s="14" t="n"/>
      <c r="C255" s="14" t="n"/>
      <c r="D255" s="14" t="n"/>
      <c r="E255" s="14" t="n"/>
      <c r="F255" s="15" t="n"/>
      <c r="G255" s="16" t="n"/>
      <c r="H255" s="17" t="n"/>
      <c r="I255" s="14" t="n"/>
      <c r="J255" s="14">
        <f>IF($A255="","",IFERROR(LOOKUP(2,1/('Movimentações'!$B$5:$B$3004=$A255),'Movimentações'!$E$5:$E$3004),""))</f>
        <v/>
      </c>
      <c r="K255" s="14">
        <f>IF($J255&lt;&gt;"Montagem","",LOOKUP(2,1/('Movimentações'!$B$5:$B$3004=$A255),'Movimentações'!$C$5:$C$3004)&amp;" "&amp;LOOKUP(2,1/('Movimentações'!$B$5:$B$3004=$A255),'Movimentações'!$D$5:$D$3004))</f>
        <v/>
      </c>
      <c r="L255" s="18">
        <f>IF($A255="","",SUMIF('Movimentações'!$B$5:$B$3004,$A255,'Movimentações'!$H$5:$H$3004))</f>
        <v/>
      </c>
      <c r="M255" s="17">
        <f>IF($A255="","",IFERROR(LOOKUP(2,1/(('Movimentações'!$B$5:$B$3004=$A255)*('Movimentações'!$G$5:$G$3004&lt;&gt;"")),'Movimentações'!$G$5:$G$3004),""))</f>
        <v/>
      </c>
      <c r="N255" s="17">
        <f>IF(OR($H255="",$M255=""),"",$H255-$M255)</f>
        <v/>
      </c>
      <c r="O255" s="18">
        <f>IF(OR($N255="",$L255=""),"",IF(OR($N255&lt;=0,$L255=0),"",$L255/$N255))</f>
        <v/>
      </c>
      <c r="P255" s="19">
        <f>IF(OR($G255="",$L255=""),"",IF($L255=0,"",$G255/$L255))</f>
        <v/>
      </c>
      <c r="Q255" s="14">
        <f>IF(OR($M255="",Listas!$H$2=""),"",IF($M255&lt;=Listas!$H$2,"Sulco no limite: avaliar a retirada",""))</f>
        <v/>
      </c>
      <c r="R255" s="14" t="n"/>
    </row>
    <row r="256">
      <c r="A256" s="14" t="n"/>
      <c r="B256" s="14" t="n"/>
      <c r="C256" s="14" t="n"/>
      <c r="D256" s="14" t="n"/>
      <c r="E256" s="14" t="n"/>
      <c r="F256" s="15" t="n"/>
      <c r="G256" s="16" t="n"/>
      <c r="H256" s="17" t="n"/>
      <c r="I256" s="14" t="n"/>
      <c r="J256" s="14">
        <f>IF($A256="","",IFERROR(LOOKUP(2,1/('Movimentações'!$B$5:$B$3004=$A256),'Movimentações'!$E$5:$E$3004),""))</f>
        <v/>
      </c>
      <c r="K256" s="14">
        <f>IF($J256&lt;&gt;"Montagem","",LOOKUP(2,1/('Movimentações'!$B$5:$B$3004=$A256),'Movimentações'!$C$5:$C$3004)&amp;" "&amp;LOOKUP(2,1/('Movimentações'!$B$5:$B$3004=$A256),'Movimentações'!$D$5:$D$3004))</f>
        <v/>
      </c>
      <c r="L256" s="18">
        <f>IF($A256="","",SUMIF('Movimentações'!$B$5:$B$3004,$A256,'Movimentações'!$H$5:$H$3004))</f>
        <v/>
      </c>
      <c r="M256" s="17">
        <f>IF($A256="","",IFERROR(LOOKUP(2,1/(('Movimentações'!$B$5:$B$3004=$A256)*('Movimentações'!$G$5:$G$3004&lt;&gt;"")),'Movimentações'!$G$5:$G$3004),""))</f>
        <v/>
      </c>
      <c r="N256" s="17">
        <f>IF(OR($H256="",$M256=""),"",$H256-$M256)</f>
        <v/>
      </c>
      <c r="O256" s="18">
        <f>IF(OR($N256="",$L256=""),"",IF(OR($N256&lt;=0,$L256=0),"",$L256/$N256))</f>
        <v/>
      </c>
      <c r="P256" s="19">
        <f>IF(OR($G256="",$L256=""),"",IF($L256=0,"",$G256/$L256))</f>
        <v/>
      </c>
      <c r="Q256" s="14">
        <f>IF(OR($M256="",Listas!$H$2=""),"",IF($M256&lt;=Listas!$H$2,"Sulco no limite: avaliar a retirada",""))</f>
        <v/>
      </c>
      <c r="R256" s="14" t="n"/>
    </row>
    <row r="257">
      <c r="A257" s="14" t="n"/>
      <c r="B257" s="14" t="n"/>
      <c r="C257" s="14" t="n"/>
      <c r="D257" s="14" t="n"/>
      <c r="E257" s="14" t="n"/>
      <c r="F257" s="15" t="n"/>
      <c r="G257" s="16" t="n"/>
      <c r="H257" s="17" t="n"/>
      <c r="I257" s="14" t="n"/>
      <c r="J257" s="14">
        <f>IF($A257="","",IFERROR(LOOKUP(2,1/('Movimentações'!$B$5:$B$3004=$A257),'Movimentações'!$E$5:$E$3004),""))</f>
        <v/>
      </c>
      <c r="K257" s="14">
        <f>IF($J257&lt;&gt;"Montagem","",LOOKUP(2,1/('Movimentações'!$B$5:$B$3004=$A257),'Movimentações'!$C$5:$C$3004)&amp;" "&amp;LOOKUP(2,1/('Movimentações'!$B$5:$B$3004=$A257),'Movimentações'!$D$5:$D$3004))</f>
        <v/>
      </c>
      <c r="L257" s="18">
        <f>IF($A257="","",SUMIF('Movimentações'!$B$5:$B$3004,$A257,'Movimentações'!$H$5:$H$3004))</f>
        <v/>
      </c>
      <c r="M257" s="17">
        <f>IF($A257="","",IFERROR(LOOKUP(2,1/(('Movimentações'!$B$5:$B$3004=$A257)*('Movimentações'!$G$5:$G$3004&lt;&gt;"")),'Movimentações'!$G$5:$G$3004),""))</f>
        <v/>
      </c>
      <c r="N257" s="17">
        <f>IF(OR($H257="",$M257=""),"",$H257-$M257)</f>
        <v/>
      </c>
      <c r="O257" s="18">
        <f>IF(OR($N257="",$L257=""),"",IF(OR($N257&lt;=0,$L257=0),"",$L257/$N257))</f>
        <v/>
      </c>
      <c r="P257" s="19">
        <f>IF(OR($G257="",$L257=""),"",IF($L257=0,"",$G257/$L257))</f>
        <v/>
      </c>
      <c r="Q257" s="14">
        <f>IF(OR($M257="",Listas!$H$2=""),"",IF($M257&lt;=Listas!$H$2,"Sulco no limite: avaliar a retirada",""))</f>
        <v/>
      </c>
      <c r="R257" s="14" t="n"/>
    </row>
    <row r="258">
      <c r="A258" s="14" t="n"/>
      <c r="B258" s="14" t="n"/>
      <c r="C258" s="14" t="n"/>
      <c r="D258" s="14" t="n"/>
      <c r="E258" s="14" t="n"/>
      <c r="F258" s="15" t="n"/>
      <c r="G258" s="16" t="n"/>
      <c r="H258" s="17" t="n"/>
      <c r="I258" s="14" t="n"/>
      <c r="J258" s="14">
        <f>IF($A258="","",IFERROR(LOOKUP(2,1/('Movimentações'!$B$5:$B$3004=$A258),'Movimentações'!$E$5:$E$3004),""))</f>
        <v/>
      </c>
      <c r="K258" s="14">
        <f>IF($J258&lt;&gt;"Montagem","",LOOKUP(2,1/('Movimentações'!$B$5:$B$3004=$A258),'Movimentações'!$C$5:$C$3004)&amp;" "&amp;LOOKUP(2,1/('Movimentações'!$B$5:$B$3004=$A258),'Movimentações'!$D$5:$D$3004))</f>
        <v/>
      </c>
      <c r="L258" s="18">
        <f>IF($A258="","",SUMIF('Movimentações'!$B$5:$B$3004,$A258,'Movimentações'!$H$5:$H$3004))</f>
        <v/>
      </c>
      <c r="M258" s="17">
        <f>IF($A258="","",IFERROR(LOOKUP(2,1/(('Movimentações'!$B$5:$B$3004=$A258)*('Movimentações'!$G$5:$G$3004&lt;&gt;"")),'Movimentações'!$G$5:$G$3004),""))</f>
        <v/>
      </c>
      <c r="N258" s="17">
        <f>IF(OR($H258="",$M258=""),"",$H258-$M258)</f>
        <v/>
      </c>
      <c r="O258" s="18">
        <f>IF(OR($N258="",$L258=""),"",IF(OR($N258&lt;=0,$L258=0),"",$L258/$N258))</f>
        <v/>
      </c>
      <c r="P258" s="19">
        <f>IF(OR($G258="",$L258=""),"",IF($L258=0,"",$G258/$L258))</f>
        <v/>
      </c>
      <c r="Q258" s="14">
        <f>IF(OR($M258="",Listas!$H$2=""),"",IF($M258&lt;=Listas!$H$2,"Sulco no limite: avaliar a retirada",""))</f>
        <v/>
      </c>
      <c r="R258" s="14" t="n"/>
    </row>
    <row r="259">
      <c r="A259" s="14" t="n"/>
      <c r="B259" s="14" t="n"/>
      <c r="C259" s="14" t="n"/>
      <c r="D259" s="14" t="n"/>
      <c r="E259" s="14" t="n"/>
      <c r="F259" s="15" t="n"/>
      <c r="G259" s="16" t="n"/>
      <c r="H259" s="17" t="n"/>
      <c r="I259" s="14" t="n"/>
      <c r="J259" s="14">
        <f>IF($A259="","",IFERROR(LOOKUP(2,1/('Movimentações'!$B$5:$B$3004=$A259),'Movimentações'!$E$5:$E$3004),""))</f>
        <v/>
      </c>
      <c r="K259" s="14">
        <f>IF($J259&lt;&gt;"Montagem","",LOOKUP(2,1/('Movimentações'!$B$5:$B$3004=$A259),'Movimentações'!$C$5:$C$3004)&amp;" "&amp;LOOKUP(2,1/('Movimentações'!$B$5:$B$3004=$A259),'Movimentações'!$D$5:$D$3004))</f>
        <v/>
      </c>
      <c r="L259" s="18">
        <f>IF($A259="","",SUMIF('Movimentações'!$B$5:$B$3004,$A259,'Movimentações'!$H$5:$H$3004))</f>
        <v/>
      </c>
      <c r="M259" s="17">
        <f>IF($A259="","",IFERROR(LOOKUP(2,1/(('Movimentações'!$B$5:$B$3004=$A259)*('Movimentações'!$G$5:$G$3004&lt;&gt;"")),'Movimentações'!$G$5:$G$3004),""))</f>
        <v/>
      </c>
      <c r="N259" s="17">
        <f>IF(OR($H259="",$M259=""),"",$H259-$M259)</f>
        <v/>
      </c>
      <c r="O259" s="18">
        <f>IF(OR($N259="",$L259=""),"",IF(OR($N259&lt;=0,$L259=0),"",$L259/$N259))</f>
        <v/>
      </c>
      <c r="P259" s="19">
        <f>IF(OR($G259="",$L259=""),"",IF($L259=0,"",$G259/$L259))</f>
        <v/>
      </c>
      <c r="Q259" s="14">
        <f>IF(OR($M259="",Listas!$H$2=""),"",IF($M259&lt;=Listas!$H$2,"Sulco no limite: avaliar a retirada",""))</f>
        <v/>
      </c>
      <c r="R259" s="14" t="n"/>
    </row>
    <row r="260">
      <c r="A260" s="14" t="n"/>
      <c r="B260" s="14" t="n"/>
      <c r="C260" s="14" t="n"/>
      <c r="D260" s="14" t="n"/>
      <c r="E260" s="14" t="n"/>
      <c r="F260" s="15" t="n"/>
      <c r="G260" s="16" t="n"/>
      <c r="H260" s="17" t="n"/>
      <c r="I260" s="14" t="n"/>
      <c r="J260" s="14">
        <f>IF($A260="","",IFERROR(LOOKUP(2,1/('Movimentações'!$B$5:$B$3004=$A260),'Movimentações'!$E$5:$E$3004),""))</f>
        <v/>
      </c>
      <c r="K260" s="14">
        <f>IF($J260&lt;&gt;"Montagem","",LOOKUP(2,1/('Movimentações'!$B$5:$B$3004=$A260),'Movimentações'!$C$5:$C$3004)&amp;" "&amp;LOOKUP(2,1/('Movimentações'!$B$5:$B$3004=$A260),'Movimentações'!$D$5:$D$3004))</f>
        <v/>
      </c>
      <c r="L260" s="18">
        <f>IF($A260="","",SUMIF('Movimentações'!$B$5:$B$3004,$A260,'Movimentações'!$H$5:$H$3004))</f>
        <v/>
      </c>
      <c r="M260" s="17">
        <f>IF($A260="","",IFERROR(LOOKUP(2,1/(('Movimentações'!$B$5:$B$3004=$A260)*('Movimentações'!$G$5:$G$3004&lt;&gt;"")),'Movimentações'!$G$5:$G$3004),""))</f>
        <v/>
      </c>
      <c r="N260" s="17">
        <f>IF(OR($H260="",$M260=""),"",$H260-$M260)</f>
        <v/>
      </c>
      <c r="O260" s="18">
        <f>IF(OR($N260="",$L260=""),"",IF(OR($N260&lt;=0,$L260=0),"",$L260/$N260))</f>
        <v/>
      </c>
      <c r="P260" s="19">
        <f>IF(OR($G260="",$L260=""),"",IF($L260=0,"",$G260/$L260))</f>
        <v/>
      </c>
      <c r="Q260" s="14">
        <f>IF(OR($M260="",Listas!$H$2=""),"",IF($M260&lt;=Listas!$H$2,"Sulco no limite: avaliar a retirada",""))</f>
        <v/>
      </c>
      <c r="R260" s="14" t="n"/>
    </row>
    <row r="261">
      <c r="A261" s="14" t="n"/>
      <c r="B261" s="14" t="n"/>
      <c r="C261" s="14" t="n"/>
      <c r="D261" s="14" t="n"/>
      <c r="E261" s="14" t="n"/>
      <c r="F261" s="15" t="n"/>
      <c r="G261" s="16" t="n"/>
      <c r="H261" s="17" t="n"/>
      <c r="I261" s="14" t="n"/>
      <c r="J261" s="14">
        <f>IF($A261="","",IFERROR(LOOKUP(2,1/('Movimentações'!$B$5:$B$3004=$A261),'Movimentações'!$E$5:$E$3004),""))</f>
        <v/>
      </c>
      <c r="K261" s="14">
        <f>IF($J261&lt;&gt;"Montagem","",LOOKUP(2,1/('Movimentações'!$B$5:$B$3004=$A261),'Movimentações'!$C$5:$C$3004)&amp;" "&amp;LOOKUP(2,1/('Movimentações'!$B$5:$B$3004=$A261),'Movimentações'!$D$5:$D$3004))</f>
        <v/>
      </c>
      <c r="L261" s="18">
        <f>IF($A261="","",SUMIF('Movimentações'!$B$5:$B$3004,$A261,'Movimentações'!$H$5:$H$3004))</f>
        <v/>
      </c>
      <c r="M261" s="17">
        <f>IF($A261="","",IFERROR(LOOKUP(2,1/(('Movimentações'!$B$5:$B$3004=$A261)*('Movimentações'!$G$5:$G$3004&lt;&gt;"")),'Movimentações'!$G$5:$G$3004),""))</f>
        <v/>
      </c>
      <c r="N261" s="17">
        <f>IF(OR($H261="",$M261=""),"",$H261-$M261)</f>
        <v/>
      </c>
      <c r="O261" s="18">
        <f>IF(OR($N261="",$L261=""),"",IF(OR($N261&lt;=0,$L261=0),"",$L261/$N261))</f>
        <v/>
      </c>
      <c r="P261" s="19">
        <f>IF(OR($G261="",$L261=""),"",IF($L261=0,"",$G261/$L261))</f>
        <v/>
      </c>
      <c r="Q261" s="14">
        <f>IF(OR($M261="",Listas!$H$2=""),"",IF($M261&lt;=Listas!$H$2,"Sulco no limite: avaliar a retirada",""))</f>
        <v/>
      </c>
      <c r="R261" s="14" t="n"/>
    </row>
    <row r="262">
      <c r="A262" s="14" t="n"/>
      <c r="B262" s="14" t="n"/>
      <c r="C262" s="14" t="n"/>
      <c r="D262" s="14" t="n"/>
      <c r="E262" s="14" t="n"/>
      <c r="F262" s="15" t="n"/>
      <c r="G262" s="16" t="n"/>
      <c r="H262" s="17" t="n"/>
      <c r="I262" s="14" t="n"/>
      <c r="J262" s="14">
        <f>IF($A262="","",IFERROR(LOOKUP(2,1/('Movimentações'!$B$5:$B$3004=$A262),'Movimentações'!$E$5:$E$3004),""))</f>
        <v/>
      </c>
      <c r="K262" s="14">
        <f>IF($J262&lt;&gt;"Montagem","",LOOKUP(2,1/('Movimentações'!$B$5:$B$3004=$A262),'Movimentações'!$C$5:$C$3004)&amp;" "&amp;LOOKUP(2,1/('Movimentações'!$B$5:$B$3004=$A262),'Movimentações'!$D$5:$D$3004))</f>
        <v/>
      </c>
      <c r="L262" s="18">
        <f>IF($A262="","",SUMIF('Movimentações'!$B$5:$B$3004,$A262,'Movimentações'!$H$5:$H$3004))</f>
        <v/>
      </c>
      <c r="M262" s="17">
        <f>IF($A262="","",IFERROR(LOOKUP(2,1/(('Movimentações'!$B$5:$B$3004=$A262)*('Movimentações'!$G$5:$G$3004&lt;&gt;"")),'Movimentações'!$G$5:$G$3004),""))</f>
        <v/>
      </c>
      <c r="N262" s="17">
        <f>IF(OR($H262="",$M262=""),"",$H262-$M262)</f>
        <v/>
      </c>
      <c r="O262" s="18">
        <f>IF(OR($N262="",$L262=""),"",IF(OR($N262&lt;=0,$L262=0),"",$L262/$N262))</f>
        <v/>
      </c>
      <c r="P262" s="19">
        <f>IF(OR($G262="",$L262=""),"",IF($L262=0,"",$G262/$L262))</f>
        <v/>
      </c>
      <c r="Q262" s="14">
        <f>IF(OR($M262="",Listas!$H$2=""),"",IF($M262&lt;=Listas!$H$2,"Sulco no limite: avaliar a retirada",""))</f>
        <v/>
      </c>
      <c r="R262" s="14" t="n"/>
    </row>
    <row r="263">
      <c r="A263" s="14" t="n"/>
      <c r="B263" s="14" t="n"/>
      <c r="C263" s="14" t="n"/>
      <c r="D263" s="14" t="n"/>
      <c r="E263" s="14" t="n"/>
      <c r="F263" s="15" t="n"/>
      <c r="G263" s="16" t="n"/>
      <c r="H263" s="17" t="n"/>
      <c r="I263" s="14" t="n"/>
      <c r="J263" s="14">
        <f>IF($A263="","",IFERROR(LOOKUP(2,1/('Movimentações'!$B$5:$B$3004=$A263),'Movimentações'!$E$5:$E$3004),""))</f>
        <v/>
      </c>
      <c r="K263" s="14">
        <f>IF($J263&lt;&gt;"Montagem","",LOOKUP(2,1/('Movimentações'!$B$5:$B$3004=$A263),'Movimentações'!$C$5:$C$3004)&amp;" "&amp;LOOKUP(2,1/('Movimentações'!$B$5:$B$3004=$A263),'Movimentações'!$D$5:$D$3004))</f>
        <v/>
      </c>
      <c r="L263" s="18">
        <f>IF($A263="","",SUMIF('Movimentações'!$B$5:$B$3004,$A263,'Movimentações'!$H$5:$H$3004))</f>
        <v/>
      </c>
      <c r="M263" s="17">
        <f>IF($A263="","",IFERROR(LOOKUP(2,1/(('Movimentações'!$B$5:$B$3004=$A263)*('Movimentações'!$G$5:$G$3004&lt;&gt;"")),'Movimentações'!$G$5:$G$3004),""))</f>
        <v/>
      </c>
      <c r="N263" s="17">
        <f>IF(OR($H263="",$M263=""),"",$H263-$M263)</f>
        <v/>
      </c>
      <c r="O263" s="18">
        <f>IF(OR($N263="",$L263=""),"",IF(OR($N263&lt;=0,$L263=0),"",$L263/$N263))</f>
        <v/>
      </c>
      <c r="P263" s="19">
        <f>IF(OR($G263="",$L263=""),"",IF($L263=0,"",$G263/$L263))</f>
        <v/>
      </c>
      <c r="Q263" s="14">
        <f>IF(OR($M263="",Listas!$H$2=""),"",IF($M263&lt;=Listas!$H$2,"Sulco no limite: avaliar a retirada",""))</f>
        <v/>
      </c>
      <c r="R263" s="14" t="n"/>
    </row>
    <row r="264">
      <c r="A264" s="14" t="n"/>
      <c r="B264" s="14" t="n"/>
      <c r="C264" s="14" t="n"/>
      <c r="D264" s="14" t="n"/>
      <c r="E264" s="14" t="n"/>
      <c r="F264" s="15" t="n"/>
      <c r="G264" s="16" t="n"/>
      <c r="H264" s="17" t="n"/>
      <c r="I264" s="14" t="n"/>
      <c r="J264" s="14">
        <f>IF($A264="","",IFERROR(LOOKUP(2,1/('Movimentações'!$B$5:$B$3004=$A264),'Movimentações'!$E$5:$E$3004),""))</f>
        <v/>
      </c>
      <c r="K264" s="14">
        <f>IF($J264&lt;&gt;"Montagem","",LOOKUP(2,1/('Movimentações'!$B$5:$B$3004=$A264),'Movimentações'!$C$5:$C$3004)&amp;" "&amp;LOOKUP(2,1/('Movimentações'!$B$5:$B$3004=$A264),'Movimentações'!$D$5:$D$3004))</f>
        <v/>
      </c>
      <c r="L264" s="18">
        <f>IF($A264="","",SUMIF('Movimentações'!$B$5:$B$3004,$A264,'Movimentações'!$H$5:$H$3004))</f>
        <v/>
      </c>
      <c r="M264" s="17">
        <f>IF($A264="","",IFERROR(LOOKUP(2,1/(('Movimentações'!$B$5:$B$3004=$A264)*('Movimentações'!$G$5:$G$3004&lt;&gt;"")),'Movimentações'!$G$5:$G$3004),""))</f>
        <v/>
      </c>
      <c r="N264" s="17">
        <f>IF(OR($H264="",$M264=""),"",$H264-$M264)</f>
        <v/>
      </c>
      <c r="O264" s="18">
        <f>IF(OR($N264="",$L264=""),"",IF(OR($N264&lt;=0,$L264=0),"",$L264/$N264))</f>
        <v/>
      </c>
      <c r="P264" s="19">
        <f>IF(OR($G264="",$L264=""),"",IF($L264=0,"",$G264/$L264))</f>
        <v/>
      </c>
      <c r="Q264" s="14">
        <f>IF(OR($M264="",Listas!$H$2=""),"",IF($M264&lt;=Listas!$H$2,"Sulco no limite: avaliar a retirada",""))</f>
        <v/>
      </c>
      <c r="R264" s="14" t="n"/>
    </row>
    <row r="265">
      <c r="A265" s="14" t="n"/>
      <c r="B265" s="14" t="n"/>
      <c r="C265" s="14" t="n"/>
      <c r="D265" s="14" t="n"/>
      <c r="E265" s="14" t="n"/>
      <c r="F265" s="15" t="n"/>
      <c r="G265" s="16" t="n"/>
      <c r="H265" s="17" t="n"/>
      <c r="I265" s="14" t="n"/>
      <c r="J265" s="14">
        <f>IF($A265="","",IFERROR(LOOKUP(2,1/('Movimentações'!$B$5:$B$3004=$A265),'Movimentações'!$E$5:$E$3004),""))</f>
        <v/>
      </c>
      <c r="K265" s="14">
        <f>IF($J265&lt;&gt;"Montagem","",LOOKUP(2,1/('Movimentações'!$B$5:$B$3004=$A265),'Movimentações'!$C$5:$C$3004)&amp;" "&amp;LOOKUP(2,1/('Movimentações'!$B$5:$B$3004=$A265),'Movimentações'!$D$5:$D$3004))</f>
        <v/>
      </c>
      <c r="L265" s="18">
        <f>IF($A265="","",SUMIF('Movimentações'!$B$5:$B$3004,$A265,'Movimentações'!$H$5:$H$3004))</f>
        <v/>
      </c>
      <c r="M265" s="17">
        <f>IF($A265="","",IFERROR(LOOKUP(2,1/(('Movimentações'!$B$5:$B$3004=$A265)*('Movimentações'!$G$5:$G$3004&lt;&gt;"")),'Movimentações'!$G$5:$G$3004),""))</f>
        <v/>
      </c>
      <c r="N265" s="17">
        <f>IF(OR($H265="",$M265=""),"",$H265-$M265)</f>
        <v/>
      </c>
      <c r="O265" s="18">
        <f>IF(OR($N265="",$L265=""),"",IF(OR($N265&lt;=0,$L265=0),"",$L265/$N265))</f>
        <v/>
      </c>
      <c r="P265" s="19">
        <f>IF(OR($G265="",$L265=""),"",IF($L265=0,"",$G265/$L265))</f>
        <v/>
      </c>
      <c r="Q265" s="14">
        <f>IF(OR($M265="",Listas!$H$2=""),"",IF($M265&lt;=Listas!$H$2,"Sulco no limite: avaliar a retirada",""))</f>
        <v/>
      </c>
      <c r="R265" s="14" t="n"/>
    </row>
    <row r="266">
      <c r="A266" s="14" t="n"/>
      <c r="B266" s="14" t="n"/>
      <c r="C266" s="14" t="n"/>
      <c r="D266" s="14" t="n"/>
      <c r="E266" s="14" t="n"/>
      <c r="F266" s="15" t="n"/>
      <c r="G266" s="16" t="n"/>
      <c r="H266" s="17" t="n"/>
      <c r="I266" s="14" t="n"/>
      <c r="J266" s="14">
        <f>IF($A266="","",IFERROR(LOOKUP(2,1/('Movimentações'!$B$5:$B$3004=$A266),'Movimentações'!$E$5:$E$3004),""))</f>
        <v/>
      </c>
      <c r="K266" s="14">
        <f>IF($J266&lt;&gt;"Montagem","",LOOKUP(2,1/('Movimentações'!$B$5:$B$3004=$A266),'Movimentações'!$C$5:$C$3004)&amp;" "&amp;LOOKUP(2,1/('Movimentações'!$B$5:$B$3004=$A266),'Movimentações'!$D$5:$D$3004))</f>
        <v/>
      </c>
      <c r="L266" s="18">
        <f>IF($A266="","",SUMIF('Movimentações'!$B$5:$B$3004,$A266,'Movimentações'!$H$5:$H$3004))</f>
        <v/>
      </c>
      <c r="M266" s="17">
        <f>IF($A266="","",IFERROR(LOOKUP(2,1/(('Movimentações'!$B$5:$B$3004=$A266)*('Movimentações'!$G$5:$G$3004&lt;&gt;"")),'Movimentações'!$G$5:$G$3004),""))</f>
        <v/>
      </c>
      <c r="N266" s="17">
        <f>IF(OR($H266="",$M266=""),"",$H266-$M266)</f>
        <v/>
      </c>
      <c r="O266" s="18">
        <f>IF(OR($N266="",$L266=""),"",IF(OR($N266&lt;=0,$L266=0),"",$L266/$N266))</f>
        <v/>
      </c>
      <c r="P266" s="19">
        <f>IF(OR($G266="",$L266=""),"",IF($L266=0,"",$G266/$L266))</f>
        <v/>
      </c>
      <c r="Q266" s="14">
        <f>IF(OR($M266="",Listas!$H$2=""),"",IF($M266&lt;=Listas!$H$2,"Sulco no limite: avaliar a retirada",""))</f>
        <v/>
      </c>
      <c r="R266" s="14" t="n"/>
    </row>
    <row r="267">
      <c r="A267" s="14" t="n"/>
      <c r="B267" s="14" t="n"/>
      <c r="C267" s="14" t="n"/>
      <c r="D267" s="14" t="n"/>
      <c r="E267" s="14" t="n"/>
      <c r="F267" s="15" t="n"/>
      <c r="G267" s="16" t="n"/>
      <c r="H267" s="17" t="n"/>
      <c r="I267" s="14" t="n"/>
      <c r="J267" s="14">
        <f>IF($A267="","",IFERROR(LOOKUP(2,1/('Movimentações'!$B$5:$B$3004=$A267),'Movimentações'!$E$5:$E$3004),""))</f>
        <v/>
      </c>
      <c r="K267" s="14">
        <f>IF($J267&lt;&gt;"Montagem","",LOOKUP(2,1/('Movimentações'!$B$5:$B$3004=$A267),'Movimentações'!$C$5:$C$3004)&amp;" "&amp;LOOKUP(2,1/('Movimentações'!$B$5:$B$3004=$A267),'Movimentações'!$D$5:$D$3004))</f>
        <v/>
      </c>
      <c r="L267" s="18">
        <f>IF($A267="","",SUMIF('Movimentações'!$B$5:$B$3004,$A267,'Movimentações'!$H$5:$H$3004))</f>
        <v/>
      </c>
      <c r="M267" s="17">
        <f>IF($A267="","",IFERROR(LOOKUP(2,1/(('Movimentações'!$B$5:$B$3004=$A267)*('Movimentações'!$G$5:$G$3004&lt;&gt;"")),'Movimentações'!$G$5:$G$3004),""))</f>
        <v/>
      </c>
      <c r="N267" s="17">
        <f>IF(OR($H267="",$M267=""),"",$H267-$M267)</f>
        <v/>
      </c>
      <c r="O267" s="18">
        <f>IF(OR($N267="",$L267=""),"",IF(OR($N267&lt;=0,$L267=0),"",$L267/$N267))</f>
        <v/>
      </c>
      <c r="P267" s="19">
        <f>IF(OR($G267="",$L267=""),"",IF($L267=0,"",$G267/$L267))</f>
        <v/>
      </c>
      <c r="Q267" s="14">
        <f>IF(OR($M267="",Listas!$H$2=""),"",IF($M267&lt;=Listas!$H$2,"Sulco no limite: avaliar a retirada",""))</f>
        <v/>
      </c>
      <c r="R267" s="14" t="n"/>
    </row>
    <row r="268">
      <c r="A268" s="14" t="n"/>
      <c r="B268" s="14" t="n"/>
      <c r="C268" s="14" t="n"/>
      <c r="D268" s="14" t="n"/>
      <c r="E268" s="14" t="n"/>
      <c r="F268" s="15" t="n"/>
      <c r="G268" s="16" t="n"/>
      <c r="H268" s="17" t="n"/>
      <c r="I268" s="14" t="n"/>
      <c r="J268" s="14">
        <f>IF($A268="","",IFERROR(LOOKUP(2,1/('Movimentações'!$B$5:$B$3004=$A268),'Movimentações'!$E$5:$E$3004),""))</f>
        <v/>
      </c>
      <c r="K268" s="14">
        <f>IF($J268&lt;&gt;"Montagem","",LOOKUP(2,1/('Movimentações'!$B$5:$B$3004=$A268),'Movimentações'!$C$5:$C$3004)&amp;" "&amp;LOOKUP(2,1/('Movimentações'!$B$5:$B$3004=$A268),'Movimentações'!$D$5:$D$3004))</f>
        <v/>
      </c>
      <c r="L268" s="18">
        <f>IF($A268="","",SUMIF('Movimentações'!$B$5:$B$3004,$A268,'Movimentações'!$H$5:$H$3004))</f>
        <v/>
      </c>
      <c r="M268" s="17">
        <f>IF($A268="","",IFERROR(LOOKUP(2,1/(('Movimentações'!$B$5:$B$3004=$A268)*('Movimentações'!$G$5:$G$3004&lt;&gt;"")),'Movimentações'!$G$5:$G$3004),""))</f>
        <v/>
      </c>
      <c r="N268" s="17">
        <f>IF(OR($H268="",$M268=""),"",$H268-$M268)</f>
        <v/>
      </c>
      <c r="O268" s="18">
        <f>IF(OR($N268="",$L268=""),"",IF(OR($N268&lt;=0,$L268=0),"",$L268/$N268))</f>
        <v/>
      </c>
      <c r="P268" s="19">
        <f>IF(OR($G268="",$L268=""),"",IF($L268=0,"",$G268/$L268))</f>
        <v/>
      </c>
      <c r="Q268" s="14">
        <f>IF(OR($M268="",Listas!$H$2=""),"",IF($M268&lt;=Listas!$H$2,"Sulco no limite: avaliar a retirada",""))</f>
        <v/>
      </c>
      <c r="R268" s="14" t="n"/>
    </row>
    <row r="269">
      <c r="A269" s="14" t="n"/>
      <c r="B269" s="14" t="n"/>
      <c r="C269" s="14" t="n"/>
      <c r="D269" s="14" t="n"/>
      <c r="E269" s="14" t="n"/>
      <c r="F269" s="15" t="n"/>
      <c r="G269" s="16" t="n"/>
      <c r="H269" s="17" t="n"/>
      <c r="I269" s="14" t="n"/>
      <c r="J269" s="14">
        <f>IF($A269="","",IFERROR(LOOKUP(2,1/('Movimentações'!$B$5:$B$3004=$A269),'Movimentações'!$E$5:$E$3004),""))</f>
        <v/>
      </c>
      <c r="K269" s="14">
        <f>IF($J269&lt;&gt;"Montagem","",LOOKUP(2,1/('Movimentações'!$B$5:$B$3004=$A269),'Movimentações'!$C$5:$C$3004)&amp;" "&amp;LOOKUP(2,1/('Movimentações'!$B$5:$B$3004=$A269),'Movimentações'!$D$5:$D$3004))</f>
        <v/>
      </c>
      <c r="L269" s="18">
        <f>IF($A269="","",SUMIF('Movimentações'!$B$5:$B$3004,$A269,'Movimentações'!$H$5:$H$3004))</f>
        <v/>
      </c>
      <c r="M269" s="17">
        <f>IF($A269="","",IFERROR(LOOKUP(2,1/(('Movimentações'!$B$5:$B$3004=$A269)*('Movimentações'!$G$5:$G$3004&lt;&gt;"")),'Movimentações'!$G$5:$G$3004),""))</f>
        <v/>
      </c>
      <c r="N269" s="17">
        <f>IF(OR($H269="",$M269=""),"",$H269-$M269)</f>
        <v/>
      </c>
      <c r="O269" s="18">
        <f>IF(OR($N269="",$L269=""),"",IF(OR($N269&lt;=0,$L269=0),"",$L269/$N269))</f>
        <v/>
      </c>
      <c r="P269" s="19">
        <f>IF(OR($G269="",$L269=""),"",IF($L269=0,"",$G269/$L269))</f>
        <v/>
      </c>
      <c r="Q269" s="14">
        <f>IF(OR($M269="",Listas!$H$2=""),"",IF($M269&lt;=Listas!$H$2,"Sulco no limite: avaliar a retirada",""))</f>
        <v/>
      </c>
      <c r="R269" s="14" t="n"/>
    </row>
    <row r="270">
      <c r="A270" s="14" t="n"/>
      <c r="B270" s="14" t="n"/>
      <c r="C270" s="14" t="n"/>
      <c r="D270" s="14" t="n"/>
      <c r="E270" s="14" t="n"/>
      <c r="F270" s="15" t="n"/>
      <c r="G270" s="16" t="n"/>
      <c r="H270" s="17" t="n"/>
      <c r="I270" s="14" t="n"/>
      <c r="J270" s="14">
        <f>IF($A270="","",IFERROR(LOOKUP(2,1/('Movimentações'!$B$5:$B$3004=$A270),'Movimentações'!$E$5:$E$3004),""))</f>
        <v/>
      </c>
      <c r="K270" s="14">
        <f>IF($J270&lt;&gt;"Montagem","",LOOKUP(2,1/('Movimentações'!$B$5:$B$3004=$A270),'Movimentações'!$C$5:$C$3004)&amp;" "&amp;LOOKUP(2,1/('Movimentações'!$B$5:$B$3004=$A270),'Movimentações'!$D$5:$D$3004))</f>
        <v/>
      </c>
      <c r="L270" s="18">
        <f>IF($A270="","",SUMIF('Movimentações'!$B$5:$B$3004,$A270,'Movimentações'!$H$5:$H$3004))</f>
        <v/>
      </c>
      <c r="M270" s="17">
        <f>IF($A270="","",IFERROR(LOOKUP(2,1/(('Movimentações'!$B$5:$B$3004=$A270)*('Movimentações'!$G$5:$G$3004&lt;&gt;"")),'Movimentações'!$G$5:$G$3004),""))</f>
        <v/>
      </c>
      <c r="N270" s="17">
        <f>IF(OR($H270="",$M270=""),"",$H270-$M270)</f>
        <v/>
      </c>
      <c r="O270" s="18">
        <f>IF(OR($N270="",$L270=""),"",IF(OR($N270&lt;=0,$L270=0),"",$L270/$N270))</f>
        <v/>
      </c>
      <c r="P270" s="19">
        <f>IF(OR($G270="",$L270=""),"",IF($L270=0,"",$G270/$L270))</f>
        <v/>
      </c>
      <c r="Q270" s="14">
        <f>IF(OR($M270="",Listas!$H$2=""),"",IF($M270&lt;=Listas!$H$2,"Sulco no limite: avaliar a retirada",""))</f>
        <v/>
      </c>
      <c r="R270" s="14" t="n"/>
    </row>
    <row r="271">
      <c r="A271" s="14" t="n"/>
      <c r="B271" s="14" t="n"/>
      <c r="C271" s="14" t="n"/>
      <c r="D271" s="14" t="n"/>
      <c r="E271" s="14" t="n"/>
      <c r="F271" s="15" t="n"/>
      <c r="G271" s="16" t="n"/>
      <c r="H271" s="17" t="n"/>
      <c r="I271" s="14" t="n"/>
      <c r="J271" s="14">
        <f>IF($A271="","",IFERROR(LOOKUP(2,1/('Movimentações'!$B$5:$B$3004=$A271),'Movimentações'!$E$5:$E$3004),""))</f>
        <v/>
      </c>
      <c r="K271" s="14">
        <f>IF($J271&lt;&gt;"Montagem","",LOOKUP(2,1/('Movimentações'!$B$5:$B$3004=$A271),'Movimentações'!$C$5:$C$3004)&amp;" "&amp;LOOKUP(2,1/('Movimentações'!$B$5:$B$3004=$A271),'Movimentações'!$D$5:$D$3004))</f>
        <v/>
      </c>
      <c r="L271" s="18">
        <f>IF($A271="","",SUMIF('Movimentações'!$B$5:$B$3004,$A271,'Movimentações'!$H$5:$H$3004))</f>
        <v/>
      </c>
      <c r="M271" s="17">
        <f>IF($A271="","",IFERROR(LOOKUP(2,1/(('Movimentações'!$B$5:$B$3004=$A271)*('Movimentações'!$G$5:$G$3004&lt;&gt;"")),'Movimentações'!$G$5:$G$3004),""))</f>
        <v/>
      </c>
      <c r="N271" s="17">
        <f>IF(OR($H271="",$M271=""),"",$H271-$M271)</f>
        <v/>
      </c>
      <c r="O271" s="18">
        <f>IF(OR($N271="",$L271=""),"",IF(OR($N271&lt;=0,$L271=0),"",$L271/$N271))</f>
        <v/>
      </c>
      <c r="P271" s="19">
        <f>IF(OR($G271="",$L271=""),"",IF($L271=0,"",$G271/$L271))</f>
        <v/>
      </c>
      <c r="Q271" s="14">
        <f>IF(OR($M271="",Listas!$H$2=""),"",IF($M271&lt;=Listas!$H$2,"Sulco no limite: avaliar a retirada",""))</f>
        <v/>
      </c>
      <c r="R271" s="14" t="n"/>
    </row>
    <row r="272">
      <c r="A272" s="14" t="n"/>
      <c r="B272" s="14" t="n"/>
      <c r="C272" s="14" t="n"/>
      <c r="D272" s="14" t="n"/>
      <c r="E272" s="14" t="n"/>
      <c r="F272" s="15" t="n"/>
      <c r="G272" s="16" t="n"/>
      <c r="H272" s="17" t="n"/>
      <c r="I272" s="14" t="n"/>
      <c r="J272" s="14">
        <f>IF($A272="","",IFERROR(LOOKUP(2,1/('Movimentações'!$B$5:$B$3004=$A272),'Movimentações'!$E$5:$E$3004),""))</f>
        <v/>
      </c>
      <c r="K272" s="14">
        <f>IF($J272&lt;&gt;"Montagem","",LOOKUP(2,1/('Movimentações'!$B$5:$B$3004=$A272),'Movimentações'!$C$5:$C$3004)&amp;" "&amp;LOOKUP(2,1/('Movimentações'!$B$5:$B$3004=$A272),'Movimentações'!$D$5:$D$3004))</f>
        <v/>
      </c>
      <c r="L272" s="18">
        <f>IF($A272="","",SUMIF('Movimentações'!$B$5:$B$3004,$A272,'Movimentações'!$H$5:$H$3004))</f>
        <v/>
      </c>
      <c r="M272" s="17">
        <f>IF($A272="","",IFERROR(LOOKUP(2,1/(('Movimentações'!$B$5:$B$3004=$A272)*('Movimentações'!$G$5:$G$3004&lt;&gt;"")),'Movimentações'!$G$5:$G$3004),""))</f>
        <v/>
      </c>
      <c r="N272" s="17">
        <f>IF(OR($H272="",$M272=""),"",$H272-$M272)</f>
        <v/>
      </c>
      <c r="O272" s="18">
        <f>IF(OR($N272="",$L272=""),"",IF(OR($N272&lt;=0,$L272=0),"",$L272/$N272))</f>
        <v/>
      </c>
      <c r="P272" s="19">
        <f>IF(OR($G272="",$L272=""),"",IF($L272=0,"",$G272/$L272))</f>
        <v/>
      </c>
      <c r="Q272" s="14">
        <f>IF(OR($M272="",Listas!$H$2=""),"",IF($M272&lt;=Listas!$H$2,"Sulco no limite: avaliar a retirada",""))</f>
        <v/>
      </c>
      <c r="R272" s="14" t="n"/>
    </row>
    <row r="273">
      <c r="A273" s="14" t="n"/>
      <c r="B273" s="14" t="n"/>
      <c r="C273" s="14" t="n"/>
      <c r="D273" s="14" t="n"/>
      <c r="E273" s="14" t="n"/>
      <c r="F273" s="15" t="n"/>
      <c r="G273" s="16" t="n"/>
      <c r="H273" s="17" t="n"/>
      <c r="I273" s="14" t="n"/>
      <c r="J273" s="14">
        <f>IF($A273="","",IFERROR(LOOKUP(2,1/('Movimentações'!$B$5:$B$3004=$A273),'Movimentações'!$E$5:$E$3004),""))</f>
        <v/>
      </c>
      <c r="K273" s="14">
        <f>IF($J273&lt;&gt;"Montagem","",LOOKUP(2,1/('Movimentações'!$B$5:$B$3004=$A273),'Movimentações'!$C$5:$C$3004)&amp;" "&amp;LOOKUP(2,1/('Movimentações'!$B$5:$B$3004=$A273),'Movimentações'!$D$5:$D$3004))</f>
        <v/>
      </c>
      <c r="L273" s="18">
        <f>IF($A273="","",SUMIF('Movimentações'!$B$5:$B$3004,$A273,'Movimentações'!$H$5:$H$3004))</f>
        <v/>
      </c>
      <c r="M273" s="17">
        <f>IF($A273="","",IFERROR(LOOKUP(2,1/(('Movimentações'!$B$5:$B$3004=$A273)*('Movimentações'!$G$5:$G$3004&lt;&gt;"")),'Movimentações'!$G$5:$G$3004),""))</f>
        <v/>
      </c>
      <c r="N273" s="17">
        <f>IF(OR($H273="",$M273=""),"",$H273-$M273)</f>
        <v/>
      </c>
      <c r="O273" s="18">
        <f>IF(OR($N273="",$L273=""),"",IF(OR($N273&lt;=0,$L273=0),"",$L273/$N273))</f>
        <v/>
      </c>
      <c r="P273" s="19">
        <f>IF(OR($G273="",$L273=""),"",IF($L273=0,"",$G273/$L273))</f>
        <v/>
      </c>
      <c r="Q273" s="14">
        <f>IF(OR($M273="",Listas!$H$2=""),"",IF($M273&lt;=Listas!$H$2,"Sulco no limite: avaliar a retirada",""))</f>
        <v/>
      </c>
      <c r="R273" s="14" t="n"/>
    </row>
    <row r="274">
      <c r="A274" s="14" t="n"/>
      <c r="B274" s="14" t="n"/>
      <c r="C274" s="14" t="n"/>
      <c r="D274" s="14" t="n"/>
      <c r="E274" s="14" t="n"/>
      <c r="F274" s="15" t="n"/>
      <c r="G274" s="16" t="n"/>
      <c r="H274" s="17" t="n"/>
      <c r="I274" s="14" t="n"/>
      <c r="J274" s="14">
        <f>IF($A274="","",IFERROR(LOOKUP(2,1/('Movimentações'!$B$5:$B$3004=$A274),'Movimentações'!$E$5:$E$3004),""))</f>
        <v/>
      </c>
      <c r="K274" s="14">
        <f>IF($J274&lt;&gt;"Montagem","",LOOKUP(2,1/('Movimentações'!$B$5:$B$3004=$A274),'Movimentações'!$C$5:$C$3004)&amp;" "&amp;LOOKUP(2,1/('Movimentações'!$B$5:$B$3004=$A274),'Movimentações'!$D$5:$D$3004))</f>
        <v/>
      </c>
      <c r="L274" s="18">
        <f>IF($A274="","",SUMIF('Movimentações'!$B$5:$B$3004,$A274,'Movimentações'!$H$5:$H$3004))</f>
        <v/>
      </c>
      <c r="M274" s="17">
        <f>IF($A274="","",IFERROR(LOOKUP(2,1/(('Movimentações'!$B$5:$B$3004=$A274)*('Movimentações'!$G$5:$G$3004&lt;&gt;"")),'Movimentações'!$G$5:$G$3004),""))</f>
        <v/>
      </c>
      <c r="N274" s="17">
        <f>IF(OR($H274="",$M274=""),"",$H274-$M274)</f>
        <v/>
      </c>
      <c r="O274" s="18">
        <f>IF(OR($N274="",$L274=""),"",IF(OR($N274&lt;=0,$L274=0),"",$L274/$N274))</f>
        <v/>
      </c>
      <c r="P274" s="19">
        <f>IF(OR($G274="",$L274=""),"",IF($L274=0,"",$G274/$L274))</f>
        <v/>
      </c>
      <c r="Q274" s="14">
        <f>IF(OR($M274="",Listas!$H$2=""),"",IF($M274&lt;=Listas!$H$2,"Sulco no limite: avaliar a retirada",""))</f>
        <v/>
      </c>
      <c r="R274" s="14" t="n"/>
    </row>
    <row r="275">
      <c r="A275" s="14" t="n"/>
      <c r="B275" s="14" t="n"/>
      <c r="C275" s="14" t="n"/>
      <c r="D275" s="14" t="n"/>
      <c r="E275" s="14" t="n"/>
      <c r="F275" s="15" t="n"/>
      <c r="G275" s="16" t="n"/>
      <c r="H275" s="17" t="n"/>
      <c r="I275" s="14" t="n"/>
      <c r="J275" s="14">
        <f>IF($A275="","",IFERROR(LOOKUP(2,1/('Movimentações'!$B$5:$B$3004=$A275),'Movimentações'!$E$5:$E$3004),""))</f>
        <v/>
      </c>
      <c r="K275" s="14">
        <f>IF($J275&lt;&gt;"Montagem","",LOOKUP(2,1/('Movimentações'!$B$5:$B$3004=$A275),'Movimentações'!$C$5:$C$3004)&amp;" "&amp;LOOKUP(2,1/('Movimentações'!$B$5:$B$3004=$A275),'Movimentações'!$D$5:$D$3004))</f>
        <v/>
      </c>
      <c r="L275" s="18">
        <f>IF($A275="","",SUMIF('Movimentações'!$B$5:$B$3004,$A275,'Movimentações'!$H$5:$H$3004))</f>
        <v/>
      </c>
      <c r="M275" s="17">
        <f>IF($A275="","",IFERROR(LOOKUP(2,1/(('Movimentações'!$B$5:$B$3004=$A275)*('Movimentações'!$G$5:$G$3004&lt;&gt;"")),'Movimentações'!$G$5:$G$3004),""))</f>
        <v/>
      </c>
      <c r="N275" s="17">
        <f>IF(OR($H275="",$M275=""),"",$H275-$M275)</f>
        <v/>
      </c>
      <c r="O275" s="18">
        <f>IF(OR($N275="",$L275=""),"",IF(OR($N275&lt;=0,$L275=0),"",$L275/$N275))</f>
        <v/>
      </c>
      <c r="P275" s="19">
        <f>IF(OR($G275="",$L275=""),"",IF($L275=0,"",$G275/$L275))</f>
        <v/>
      </c>
      <c r="Q275" s="14">
        <f>IF(OR($M275="",Listas!$H$2=""),"",IF($M275&lt;=Listas!$H$2,"Sulco no limite: avaliar a retirada",""))</f>
        <v/>
      </c>
      <c r="R275" s="14" t="n"/>
    </row>
    <row r="276">
      <c r="A276" s="14" t="n"/>
      <c r="B276" s="14" t="n"/>
      <c r="C276" s="14" t="n"/>
      <c r="D276" s="14" t="n"/>
      <c r="E276" s="14" t="n"/>
      <c r="F276" s="15" t="n"/>
      <c r="G276" s="16" t="n"/>
      <c r="H276" s="17" t="n"/>
      <c r="I276" s="14" t="n"/>
      <c r="J276" s="14">
        <f>IF($A276="","",IFERROR(LOOKUP(2,1/('Movimentações'!$B$5:$B$3004=$A276),'Movimentações'!$E$5:$E$3004),""))</f>
        <v/>
      </c>
      <c r="K276" s="14">
        <f>IF($J276&lt;&gt;"Montagem","",LOOKUP(2,1/('Movimentações'!$B$5:$B$3004=$A276),'Movimentações'!$C$5:$C$3004)&amp;" "&amp;LOOKUP(2,1/('Movimentações'!$B$5:$B$3004=$A276),'Movimentações'!$D$5:$D$3004))</f>
        <v/>
      </c>
      <c r="L276" s="18">
        <f>IF($A276="","",SUMIF('Movimentações'!$B$5:$B$3004,$A276,'Movimentações'!$H$5:$H$3004))</f>
        <v/>
      </c>
      <c r="M276" s="17">
        <f>IF($A276="","",IFERROR(LOOKUP(2,1/(('Movimentações'!$B$5:$B$3004=$A276)*('Movimentações'!$G$5:$G$3004&lt;&gt;"")),'Movimentações'!$G$5:$G$3004),""))</f>
        <v/>
      </c>
      <c r="N276" s="17">
        <f>IF(OR($H276="",$M276=""),"",$H276-$M276)</f>
        <v/>
      </c>
      <c r="O276" s="18">
        <f>IF(OR($N276="",$L276=""),"",IF(OR($N276&lt;=0,$L276=0),"",$L276/$N276))</f>
        <v/>
      </c>
      <c r="P276" s="19">
        <f>IF(OR($G276="",$L276=""),"",IF($L276=0,"",$G276/$L276))</f>
        <v/>
      </c>
      <c r="Q276" s="14">
        <f>IF(OR($M276="",Listas!$H$2=""),"",IF($M276&lt;=Listas!$H$2,"Sulco no limite: avaliar a retirada",""))</f>
        <v/>
      </c>
      <c r="R276" s="14" t="n"/>
    </row>
    <row r="277">
      <c r="A277" s="14" t="n"/>
      <c r="B277" s="14" t="n"/>
      <c r="C277" s="14" t="n"/>
      <c r="D277" s="14" t="n"/>
      <c r="E277" s="14" t="n"/>
      <c r="F277" s="15" t="n"/>
      <c r="G277" s="16" t="n"/>
      <c r="H277" s="17" t="n"/>
      <c r="I277" s="14" t="n"/>
      <c r="J277" s="14">
        <f>IF($A277="","",IFERROR(LOOKUP(2,1/('Movimentações'!$B$5:$B$3004=$A277),'Movimentações'!$E$5:$E$3004),""))</f>
        <v/>
      </c>
      <c r="K277" s="14">
        <f>IF($J277&lt;&gt;"Montagem","",LOOKUP(2,1/('Movimentações'!$B$5:$B$3004=$A277),'Movimentações'!$C$5:$C$3004)&amp;" "&amp;LOOKUP(2,1/('Movimentações'!$B$5:$B$3004=$A277),'Movimentações'!$D$5:$D$3004))</f>
        <v/>
      </c>
      <c r="L277" s="18">
        <f>IF($A277="","",SUMIF('Movimentações'!$B$5:$B$3004,$A277,'Movimentações'!$H$5:$H$3004))</f>
        <v/>
      </c>
      <c r="M277" s="17">
        <f>IF($A277="","",IFERROR(LOOKUP(2,1/(('Movimentações'!$B$5:$B$3004=$A277)*('Movimentações'!$G$5:$G$3004&lt;&gt;"")),'Movimentações'!$G$5:$G$3004),""))</f>
        <v/>
      </c>
      <c r="N277" s="17">
        <f>IF(OR($H277="",$M277=""),"",$H277-$M277)</f>
        <v/>
      </c>
      <c r="O277" s="18">
        <f>IF(OR($N277="",$L277=""),"",IF(OR($N277&lt;=0,$L277=0),"",$L277/$N277))</f>
        <v/>
      </c>
      <c r="P277" s="19">
        <f>IF(OR($G277="",$L277=""),"",IF($L277=0,"",$G277/$L277))</f>
        <v/>
      </c>
      <c r="Q277" s="14">
        <f>IF(OR($M277="",Listas!$H$2=""),"",IF($M277&lt;=Listas!$H$2,"Sulco no limite: avaliar a retirada",""))</f>
        <v/>
      </c>
      <c r="R277" s="14" t="n"/>
    </row>
    <row r="278">
      <c r="A278" s="14" t="n"/>
      <c r="B278" s="14" t="n"/>
      <c r="C278" s="14" t="n"/>
      <c r="D278" s="14" t="n"/>
      <c r="E278" s="14" t="n"/>
      <c r="F278" s="15" t="n"/>
      <c r="G278" s="16" t="n"/>
      <c r="H278" s="17" t="n"/>
      <c r="I278" s="14" t="n"/>
      <c r="J278" s="14">
        <f>IF($A278="","",IFERROR(LOOKUP(2,1/('Movimentações'!$B$5:$B$3004=$A278),'Movimentações'!$E$5:$E$3004),""))</f>
        <v/>
      </c>
      <c r="K278" s="14">
        <f>IF($J278&lt;&gt;"Montagem","",LOOKUP(2,1/('Movimentações'!$B$5:$B$3004=$A278),'Movimentações'!$C$5:$C$3004)&amp;" "&amp;LOOKUP(2,1/('Movimentações'!$B$5:$B$3004=$A278),'Movimentações'!$D$5:$D$3004))</f>
        <v/>
      </c>
      <c r="L278" s="18">
        <f>IF($A278="","",SUMIF('Movimentações'!$B$5:$B$3004,$A278,'Movimentações'!$H$5:$H$3004))</f>
        <v/>
      </c>
      <c r="M278" s="17">
        <f>IF($A278="","",IFERROR(LOOKUP(2,1/(('Movimentações'!$B$5:$B$3004=$A278)*('Movimentações'!$G$5:$G$3004&lt;&gt;"")),'Movimentações'!$G$5:$G$3004),""))</f>
        <v/>
      </c>
      <c r="N278" s="17">
        <f>IF(OR($H278="",$M278=""),"",$H278-$M278)</f>
        <v/>
      </c>
      <c r="O278" s="18">
        <f>IF(OR($N278="",$L278=""),"",IF(OR($N278&lt;=0,$L278=0),"",$L278/$N278))</f>
        <v/>
      </c>
      <c r="P278" s="19">
        <f>IF(OR($G278="",$L278=""),"",IF($L278=0,"",$G278/$L278))</f>
        <v/>
      </c>
      <c r="Q278" s="14">
        <f>IF(OR($M278="",Listas!$H$2=""),"",IF($M278&lt;=Listas!$H$2,"Sulco no limite: avaliar a retirada",""))</f>
        <v/>
      </c>
      <c r="R278" s="14" t="n"/>
    </row>
    <row r="279">
      <c r="A279" s="14" t="n"/>
      <c r="B279" s="14" t="n"/>
      <c r="C279" s="14" t="n"/>
      <c r="D279" s="14" t="n"/>
      <c r="E279" s="14" t="n"/>
      <c r="F279" s="15" t="n"/>
      <c r="G279" s="16" t="n"/>
      <c r="H279" s="17" t="n"/>
      <c r="I279" s="14" t="n"/>
      <c r="J279" s="14">
        <f>IF($A279="","",IFERROR(LOOKUP(2,1/('Movimentações'!$B$5:$B$3004=$A279),'Movimentações'!$E$5:$E$3004),""))</f>
        <v/>
      </c>
      <c r="K279" s="14">
        <f>IF($J279&lt;&gt;"Montagem","",LOOKUP(2,1/('Movimentações'!$B$5:$B$3004=$A279),'Movimentações'!$C$5:$C$3004)&amp;" "&amp;LOOKUP(2,1/('Movimentações'!$B$5:$B$3004=$A279),'Movimentações'!$D$5:$D$3004))</f>
        <v/>
      </c>
      <c r="L279" s="18">
        <f>IF($A279="","",SUMIF('Movimentações'!$B$5:$B$3004,$A279,'Movimentações'!$H$5:$H$3004))</f>
        <v/>
      </c>
      <c r="M279" s="17">
        <f>IF($A279="","",IFERROR(LOOKUP(2,1/(('Movimentações'!$B$5:$B$3004=$A279)*('Movimentações'!$G$5:$G$3004&lt;&gt;"")),'Movimentações'!$G$5:$G$3004),""))</f>
        <v/>
      </c>
      <c r="N279" s="17">
        <f>IF(OR($H279="",$M279=""),"",$H279-$M279)</f>
        <v/>
      </c>
      <c r="O279" s="18">
        <f>IF(OR($N279="",$L279=""),"",IF(OR($N279&lt;=0,$L279=0),"",$L279/$N279))</f>
        <v/>
      </c>
      <c r="P279" s="19">
        <f>IF(OR($G279="",$L279=""),"",IF($L279=0,"",$G279/$L279))</f>
        <v/>
      </c>
      <c r="Q279" s="14">
        <f>IF(OR($M279="",Listas!$H$2=""),"",IF($M279&lt;=Listas!$H$2,"Sulco no limite: avaliar a retirada",""))</f>
        <v/>
      </c>
      <c r="R279" s="14" t="n"/>
    </row>
    <row r="280">
      <c r="A280" s="14" t="n"/>
      <c r="B280" s="14" t="n"/>
      <c r="C280" s="14" t="n"/>
      <c r="D280" s="14" t="n"/>
      <c r="E280" s="14" t="n"/>
      <c r="F280" s="15" t="n"/>
      <c r="G280" s="16" t="n"/>
      <c r="H280" s="17" t="n"/>
      <c r="I280" s="14" t="n"/>
      <c r="J280" s="14">
        <f>IF($A280="","",IFERROR(LOOKUP(2,1/('Movimentações'!$B$5:$B$3004=$A280),'Movimentações'!$E$5:$E$3004),""))</f>
        <v/>
      </c>
      <c r="K280" s="14">
        <f>IF($J280&lt;&gt;"Montagem","",LOOKUP(2,1/('Movimentações'!$B$5:$B$3004=$A280),'Movimentações'!$C$5:$C$3004)&amp;" "&amp;LOOKUP(2,1/('Movimentações'!$B$5:$B$3004=$A280),'Movimentações'!$D$5:$D$3004))</f>
        <v/>
      </c>
      <c r="L280" s="18">
        <f>IF($A280="","",SUMIF('Movimentações'!$B$5:$B$3004,$A280,'Movimentações'!$H$5:$H$3004))</f>
        <v/>
      </c>
      <c r="M280" s="17">
        <f>IF($A280="","",IFERROR(LOOKUP(2,1/(('Movimentações'!$B$5:$B$3004=$A280)*('Movimentações'!$G$5:$G$3004&lt;&gt;"")),'Movimentações'!$G$5:$G$3004),""))</f>
        <v/>
      </c>
      <c r="N280" s="17">
        <f>IF(OR($H280="",$M280=""),"",$H280-$M280)</f>
        <v/>
      </c>
      <c r="O280" s="18">
        <f>IF(OR($N280="",$L280=""),"",IF(OR($N280&lt;=0,$L280=0),"",$L280/$N280))</f>
        <v/>
      </c>
      <c r="P280" s="19">
        <f>IF(OR($G280="",$L280=""),"",IF($L280=0,"",$G280/$L280))</f>
        <v/>
      </c>
      <c r="Q280" s="14">
        <f>IF(OR($M280="",Listas!$H$2=""),"",IF($M280&lt;=Listas!$H$2,"Sulco no limite: avaliar a retirada",""))</f>
        <v/>
      </c>
      <c r="R280" s="14" t="n"/>
    </row>
    <row r="281">
      <c r="A281" s="14" t="n"/>
      <c r="B281" s="14" t="n"/>
      <c r="C281" s="14" t="n"/>
      <c r="D281" s="14" t="n"/>
      <c r="E281" s="14" t="n"/>
      <c r="F281" s="15" t="n"/>
      <c r="G281" s="16" t="n"/>
      <c r="H281" s="17" t="n"/>
      <c r="I281" s="14" t="n"/>
      <c r="J281" s="14">
        <f>IF($A281="","",IFERROR(LOOKUP(2,1/('Movimentações'!$B$5:$B$3004=$A281),'Movimentações'!$E$5:$E$3004),""))</f>
        <v/>
      </c>
      <c r="K281" s="14">
        <f>IF($J281&lt;&gt;"Montagem","",LOOKUP(2,1/('Movimentações'!$B$5:$B$3004=$A281),'Movimentações'!$C$5:$C$3004)&amp;" "&amp;LOOKUP(2,1/('Movimentações'!$B$5:$B$3004=$A281),'Movimentações'!$D$5:$D$3004))</f>
        <v/>
      </c>
      <c r="L281" s="18">
        <f>IF($A281="","",SUMIF('Movimentações'!$B$5:$B$3004,$A281,'Movimentações'!$H$5:$H$3004))</f>
        <v/>
      </c>
      <c r="M281" s="17">
        <f>IF($A281="","",IFERROR(LOOKUP(2,1/(('Movimentações'!$B$5:$B$3004=$A281)*('Movimentações'!$G$5:$G$3004&lt;&gt;"")),'Movimentações'!$G$5:$G$3004),""))</f>
        <v/>
      </c>
      <c r="N281" s="17">
        <f>IF(OR($H281="",$M281=""),"",$H281-$M281)</f>
        <v/>
      </c>
      <c r="O281" s="18">
        <f>IF(OR($N281="",$L281=""),"",IF(OR($N281&lt;=0,$L281=0),"",$L281/$N281))</f>
        <v/>
      </c>
      <c r="P281" s="19">
        <f>IF(OR($G281="",$L281=""),"",IF($L281=0,"",$G281/$L281))</f>
        <v/>
      </c>
      <c r="Q281" s="14">
        <f>IF(OR($M281="",Listas!$H$2=""),"",IF($M281&lt;=Listas!$H$2,"Sulco no limite: avaliar a retirada",""))</f>
        <v/>
      </c>
      <c r="R281" s="14" t="n"/>
    </row>
    <row r="282">
      <c r="A282" s="14" t="n"/>
      <c r="B282" s="14" t="n"/>
      <c r="C282" s="14" t="n"/>
      <c r="D282" s="14" t="n"/>
      <c r="E282" s="14" t="n"/>
      <c r="F282" s="15" t="n"/>
      <c r="G282" s="16" t="n"/>
      <c r="H282" s="17" t="n"/>
      <c r="I282" s="14" t="n"/>
      <c r="J282" s="14">
        <f>IF($A282="","",IFERROR(LOOKUP(2,1/('Movimentações'!$B$5:$B$3004=$A282),'Movimentações'!$E$5:$E$3004),""))</f>
        <v/>
      </c>
      <c r="K282" s="14">
        <f>IF($J282&lt;&gt;"Montagem","",LOOKUP(2,1/('Movimentações'!$B$5:$B$3004=$A282),'Movimentações'!$C$5:$C$3004)&amp;" "&amp;LOOKUP(2,1/('Movimentações'!$B$5:$B$3004=$A282),'Movimentações'!$D$5:$D$3004))</f>
        <v/>
      </c>
      <c r="L282" s="18">
        <f>IF($A282="","",SUMIF('Movimentações'!$B$5:$B$3004,$A282,'Movimentações'!$H$5:$H$3004))</f>
        <v/>
      </c>
      <c r="M282" s="17">
        <f>IF($A282="","",IFERROR(LOOKUP(2,1/(('Movimentações'!$B$5:$B$3004=$A282)*('Movimentações'!$G$5:$G$3004&lt;&gt;"")),'Movimentações'!$G$5:$G$3004),""))</f>
        <v/>
      </c>
      <c r="N282" s="17">
        <f>IF(OR($H282="",$M282=""),"",$H282-$M282)</f>
        <v/>
      </c>
      <c r="O282" s="18">
        <f>IF(OR($N282="",$L282=""),"",IF(OR($N282&lt;=0,$L282=0),"",$L282/$N282))</f>
        <v/>
      </c>
      <c r="P282" s="19">
        <f>IF(OR($G282="",$L282=""),"",IF($L282=0,"",$G282/$L282))</f>
        <v/>
      </c>
      <c r="Q282" s="14">
        <f>IF(OR($M282="",Listas!$H$2=""),"",IF($M282&lt;=Listas!$H$2,"Sulco no limite: avaliar a retirada",""))</f>
        <v/>
      </c>
      <c r="R282" s="14" t="n"/>
    </row>
    <row r="283">
      <c r="A283" s="14" t="n"/>
      <c r="B283" s="14" t="n"/>
      <c r="C283" s="14" t="n"/>
      <c r="D283" s="14" t="n"/>
      <c r="E283" s="14" t="n"/>
      <c r="F283" s="15" t="n"/>
      <c r="G283" s="16" t="n"/>
      <c r="H283" s="17" t="n"/>
      <c r="I283" s="14" t="n"/>
      <c r="J283" s="14">
        <f>IF($A283="","",IFERROR(LOOKUP(2,1/('Movimentações'!$B$5:$B$3004=$A283),'Movimentações'!$E$5:$E$3004),""))</f>
        <v/>
      </c>
      <c r="K283" s="14">
        <f>IF($J283&lt;&gt;"Montagem","",LOOKUP(2,1/('Movimentações'!$B$5:$B$3004=$A283),'Movimentações'!$C$5:$C$3004)&amp;" "&amp;LOOKUP(2,1/('Movimentações'!$B$5:$B$3004=$A283),'Movimentações'!$D$5:$D$3004))</f>
        <v/>
      </c>
      <c r="L283" s="18">
        <f>IF($A283="","",SUMIF('Movimentações'!$B$5:$B$3004,$A283,'Movimentações'!$H$5:$H$3004))</f>
        <v/>
      </c>
      <c r="M283" s="17">
        <f>IF($A283="","",IFERROR(LOOKUP(2,1/(('Movimentações'!$B$5:$B$3004=$A283)*('Movimentações'!$G$5:$G$3004&lt;&gt;"")),'Movimentações'!$G$5:$G$3004),""))</f>
        <v/>
      </c>
      <c r="N283" s="17">
        <f>IF(OR($H283="",$M283=""),"",$H283-$M283)</f>
        <v/>
      </c>
      <c r="O283" s="18">
        <f>IF(OR($N283="",$L283=""),"",IF(OR($N283&lt;=0,$L283=0),"",$L283/$N283))</f>
        <v/>
      </c>
      <c r="P283" s="19">
        <f>IF(OR($G283="",$L283=""),"",IF($L283=0,"",$G283/$L283))</f>
        <v/>
      </c>
      <c r="Q283" s="14">
        <f>IF(OR($M283="",Listas!$H$2=""),"",IF($M283&lt;=Listas!$H$2,"Sulco no limite: avaliar a retirada",""))</f>
        <v/>
      </c>
      <c r="R283" s="14" t="n"/>
    </row>
    <row r="284">
      <c r="A284" s="14" t="n"/>
      <c r="B284" s="14" t="n"/>
      <c r="C284" s="14" t="n"/>
      <c r="D284" s="14" t="n"/>
      <c r="E284" s="14" t="n"/>
      <c r="F284" s="15" t="n"/>
      <c r="G284" s="16" t="n"/>
      <c r="H284" s="17" t="n"/>
      <c r="I284" s="14" t="n"/>
      <c r="J284" s="14">
        <f>IF($A284="","",IFERROR(LOOKUP(2,1/('Movimentações'!$B$5:$B$3004=$A284),'Movimentações'!$E$5:$E$3004),""))</f>
        <v/>
      </c>
      <c r="K284" s="14">
        <f>IF($J284&lt;&gt;"Montagem","",LOOKUP(2,1/('Movimentações'!$B$5:$B$3004=$A284),'Movimentações'!$C$5:$C$3004)&amp;" "&amp;LOOKUP(2,1/('Movimentações'!$B$5:$B$3004=$A284),'Movimentações'!$D$5:$D$3004))</f>
        <v/>
      </c>
      <c r="L284" s="18">
        <f>IF($A284="","",SUMIF('Movimentações'!$B$5:$B$3004,$A284,'Movimentações'!$H$5:$H$3004))</f>
        <v/>
      </c>
      <c r="M284" s="17">
        <f>IF($A284="","",IFERROR(LOOKUP(2,1/(('Movimentações'!$B$5:$B$3004=$A284)*('Movimentações'!$G$5:$G$3004&lt;&gt;"")),'Movimentações'!$G$5:$G$3004),""))</f>
        <v/>
      </c>
      <c r="N284" s="17">
        <f>IF(OR($H284="",$M284=""),"",$H284-$M284)</f>
        <v/>
      </c>
      <c r="O284" s="18">
        <f>IF(OR($N284="",$L284=""),"",IF(OR($N284&lt;=0,$L284=0),"",$L284/$N284))</f>
        <v/>
      </c>
      <c r="P284" s="19">
        <f>IF(OR($G284="",$L284=""),"",IF($L284=0,"",$G284/$L284))</f>
        <v/>
      </c>
      <c r="Q284" s="14">
        <f>IF(OR($M284="",Listas!$H$2=""),"",IF($M284&lt;=Listas!$H$2,"Sulco no limite: avaliar a retirada",""))</f>
        <v/>
      </c>
      <c r="R284" s="14" t="n"/>
    </row>
    <row r="285">
      <c r="A285" s="14" t="n"/>
      <c r="B285" s="14" t="n"/>
      <c r="C285" s="14" t="n"/>
      <c r="D285" s="14" t="n"/>
      <c r="E285" s="14" t="n"/>
      <c r="F285" s="15" t="n"/>
      <c r="G285" s="16" t="n"/>
      <c r="H285" s="17" t="n"/>
      <c r="I285" s="14" t="n"/>
      <c r="J285" s="14">
        <f>IF($A285="","",IFERROR(LOOKUP(2,1/('Movimentações'!$B$5:$B$3004=$A285),'Movimentações'!$E$5:$E$3004),""))</f>
        <v/>
      </c>
      <c r="K285" s="14">
        <f>IF($J285&lt;&gt;"Montagem","",LOOKUP(2,1/('Movimentações'!$B$5:$B$3004=$A285),'Movimentações'!$C$5:$C$3004)&amp;" "&amp;LOOKUP(2,1/('Movimentações'!$B$5:$B$3004=$A285),'Movimentações'!$D$5:$D$3004))</f>
        <v/>
      </c>
      <c r="L285" s="18">
        <f>IF($A285="","",SUMIF('Movimentações'!$B$5:$B$3004,$A285,'Movimentações'!$H$5:$H$3004))</f>
        <v/>
      </c>
      <c r="M285" s="17">
        <f>IF($A285="","",IFERROR(LOOKUP(2,1/(('Movimentações'!$B$5:$B$3004=$A285)*('Movimentações'!$G$5:$G$3004&lt;&gt;"")),'Movimentações'!$G$5:$G$3004),""))</f>
        <v/>
      </c>
      <c r="N285" s="17">
        <f>IF(OR($H285="",$M285=""),"",$H285-$M285)</f>
        <v/>
      </c>
      <c r="O285" s="18">
        <f>IF(OR($N285="",$L285=""),"",IF(OR($N285&lt;=0,$L285=0),"",$L285/$N285))</f>
        <v/>
      </c>
      <c r="P285" s="19">
        <f>IF(OR($G285="",$L285=""),"",IF($L285=0,"",$G285/$L285))</f>
        <v/>
      </c>
      <c r="Q285" s="14">
        <f>IF(OR($M285="",Listas!$H$2=""),"",IF($M285&lt;=Listas!$H$2,"Sulco no limite: avaliar a retirada",""))</f>
        <v/>
      </c>
      <c r="R285" s="14" t="n"/>
    </row>
    <row r="286">
      <c r="A286" s="14" t="n"/>
      <c r="B286" s="14" t="n"/>
      <c r="C286" s="14" t="n"/>
      <c r="D286" s="14" t="n"/>
      <c r="E286" s="14" t="n"/>
      <c r="F286" s="15" t="n"/>
      <c r="G286" s="16" t="n"/>
      <c r="H286" s="17" t="n"/>
      <c r="I286" s="14" t="n"/>
      <c r="J286" s="14">
        <f>IF($A286="","",IFERROR(LOOKUP(2,1/('Movimentações'!$B$5:$B$3004=$A286),'Movimentações'!$E$5:$E$3004),""))</f>
        <v/>
      </c>
      <c r="K286" s="14">
        <f>IF($J286&lt;&gt;"Montagem","",LOOKUP(2,1/('Movimentações'!$B$5:$B$3004=$A286),'Movimentações'!$C$5:$C$3004)&amp;" "&amp;LOOKUP(2,1/('Movimentações'!$B$5:$B$3004=$A286),'Movimentações'!$D$5:$D$3004))</f>
        <v/>
      </c>
      <c r="L286" s="18">
        <f>IF($A286="","",SUMIF('Movimentações'!$B$5:$B$3004,$A286,'Movimentações'!$H$5:$H$3004))</f>
        <v/>
      </c>
      <c r="M286" s="17">
        <f>IF($A286="","",IFERROR(LOOKUP(2,1/(('Movimentações'!$B$5:$B$3004=$A286)*('Movimentações'!$G$5:$G$3004&lt;&gt;"")),'Movimentações'!$G$5:$G$3004),""))</f>
        <v/>
      </c>
      <c r="N286" s="17">
        <f>IF(OR($H286="",$M286=""),"",$H286-$M286)</f>
        <v/>
      </c>
      <c r="O286" s="18">
        <f>IF(OR($N286="",$L286=""),"",IF(OR($N286&lt;=0,$L286=0),"",$L286/$N286))</f>
        <v/>
      </c>
      <c r="P286" s="19">
        <f>IF(OR($G286="",$L286=""),"",IF($L286=0,"",$G286/$L286))</f>
        <v/>
      </c>
      <c r="Q286" s="14">
        <f>IF(OR($M286="",Listas!$H$2=""),"",IF($M286&lt;=Listas!$H$2,"Sulco no limite: avaliar a retirada",""))</f>
        <v/>
      </c>
      <c r="R286" s="14" t="n"/>
    </row>
    <row r="287">
      <c r="A287" s="14" t="n"/>
      <c r="B287" s="14" t="n"/>
      <c r="C287" s="14" t="n"/>
      <c r="D287" s="14" t="n"/>
      <c r="E287" s="14" t="n"/>
      <c r="F287" s="15" t="n"/>
      <c r="G287" s="16" t="n"/>
      <c r="H287" s="17" t="n"/>
      <c r="I287" s="14" t="n"/>
      <c r="J287" s="14">
        <f>IF($A287="","",IFERROR(LOOKUP(2,1/('Movimentações'!$B$5:$B$3004=$A287),'Movimentações'!$E$5:$E$3004),""))</f>
        <v/>
      </c>
      <c r="K287" s="14">
        <f>IF($J287&lt;&gt;"Montagem","",LOOKUP(2,1/('Movimentações'!$B$5:$B$3004=$A287),'Movimentações'!$C$5:$C$3004)&amp;" "&amp;LOOKUP(2,1/('Movimentações'!$B$5:$B$3004=$A287),'Movimentações'!$D$5:$D$3004))</f>
        <v/>
      </c>
      <c r="L287" s="18">
        <f>IF($A287="","",SUMIF('Movimentações'!$B$5:$B$3004,$A287,'Movimentações'!$H$5:$H$3004))</f>
        <v/>
      </c>
      <c r="M287" s="17">
        <f>IF($A287="","",IFERROR(LOOKUP(2,1/(('Movimentações'!$B$5:$B$3004=$A287)*('Movimentações'!$G$5:$G$3004&lt;&gt;"")),'Movimentações'!$G$5:$G$3004),""))</f>
        <v/>
      </c>
      <c r="N287" s="17">
        <f>IF(OR($H287="",$M287=""),"",$H287-$M287)</f>
        <v/>
      </c>
      <c r="O287" s="18">
        <f>IF(OR($N287="",$L287=""),"",IF(OR($N287&lt;=0,$L287=0),"",$L287/$N287))</f>
        <v/>
      </c>
      <c r="P287" s="19">
        <f>IF(OR($G287="",$L287=""),"",IF($L287=0,"",$G287/$L287))</f>
        <v/>
      </c>
      <c r="Q287" s="14">
        <f>IF(OR($M287="",Listas!$H$2=""),"",IF($M287&lt;=Listas!$H$2,"Sulco no limite: avaliar a retirada",""))</f>
        <v/>
      </c>
      <c r="R287" s="14" t="n"/>
    </row>
    <row r="288">
      <c r="A288" s="14" t="n"/>
      <c r="B288" s="14" t="n"/>
      <c r="C288" s="14" t="n"/>
      <c r="D288" s="14" t="n"/>
      <c r="E288" s="14" t="n"/>
      <c r="F288" s="15" t="n"/>
      <c r="G288" s="16" t="n"/>
      <c r="H288" s="17" t="n"/>
      <c r="I288" s="14" t="n"/>
      <c r="J288" s="14">
        <f>IF($A288="","",IFERROR(LOOKUP(2,1/('Movimentações'!$B$5:$B$3004=$A288),'Movimentações'!$E$5:$E$3004),""))</f>
        <v/>
      </c>
      <c r="K288" s="14">
        <f>IF($J288&lt;&gt;"Montagem","",LOOKUP(2,1/('Movimentações'!$B$5:$B$3004=$A288),'Movimentações'!$C$5:$C$3004)&amp;" "&amp;LOOKUP(2,1/('Movimentações'!$B$5:$B$3004=$A288),'Movimentações'!$D$5:$D$3004))</f>
        <v/>
      </c>
      <c r="L288" s="18">
        <f>IF($A288="","",SUMIF('Movimentações'!$B$5:$B$3004,$A288,'Movimentações'!$H$5:$H$3004))</f>
        <v/>
      </c>
      <c r="M288" s="17">
        <f>IF($A288="","",IFERROR(LOOKUP(2,1/(('Movimentações'!$B$5:$B$3004=$A288)*('Movimentações'!$G$5:$G$3004&lt;&gt;"")),'Movimentações'!$G$5:$G$3004),""))</f>
        <v/>
      </c>
      <c r="N288" s="17">
        <f>IF(OR($H288="",$M288=""),"",$H288-$M288)</f>
        <v/>
      </c>
      <c r="O288" s="18">
        <f>IF(OR($N288="",$L288=""),"",IF(OR($N288&lt;=0,$L288=0),"",$L288/$N288))</f>
        <v/>
      </c>
      <c r="P288" s="19">
        <f>IF(OR($G288="",$L288=""),"",IF($L288=0,"",$G288/$L288))</f>
        <v/>
      </c>
      <c r="Q288" s="14">
        <f>IF(OR($M288="",Listas!$H$2=""),"",IF($M288&lt;=Listas!$H$2,"Sulco no limite: avaliar a retirada",""))</f>
        <v/>
      </c>
      <c r="R288" s="14" t="n"/>
    </row>
    <row r="289">
      <c r="A289" s="14" t="n"/>
      <c r="B289" s="14" t="n"/>
      <c r="C289" s="14" t="n"/>
      <c r="D289" s="14" t="n"/>
      <c r="E289" s="14" t="n"/>
      <c r="F289" s="15" t="n"/>
      <c r="G289" s="16" t="n"/>
      <c r="H289" s="17" t="n"/>
      <c r="I289" s="14" t="n"/>
      <c r="J289" s="14">
        <f>IF($A289="","",IFERROR(LOOKUP(2,1/('Movimentações'!$B$5:$B$3004=$A289),'Movimentações'!$E$5:$E$3004),""))</f>
        <v/>
      </c>
      <c r="K289" s="14">
        <f>IF($J289&lt;&gt;"Montagem","",LOOKUP(2,1/('Movimentações'!$B$5:$B$3004=$A289),'Movimentações'!$C$5:$C$3004)&amp;" "&amp;LOOKUP(2,1/('Movimentações'!$B$5:$B$3004=$A289),'Movimentações'!$D$5:$D$3004))</f>
        <v/>
      </c>
      <c r="L289" s="18">
        <f>IF($A289="","",SUMIF('Movimentações'!$B$5:$B$3004,$A289,'Movimentações'!$H$5:$H$3004))</f>
        <v/>
      </c>
      <c r="M289" s="17">
        <f>IF($A289="","",IFERROR(LOOKUP(2,1/(('Movimentações'!$B$5:$B$3004=$A289)*('Movimentações'!$G$5:$G$3004&lt;&gt;"")),'Movimentações'!$G$5:$G$3004),""))</f>
        <v/>
      </c>
      <c r="N289" s="17">
        <f>IF(OR($H289="",$M289=""),"",$H289-$M289)</f>
        <v/>
      </c>
      <c r="O289" s="18">
        <f>IF(OR($N289="",$L289=""),"",IF(OR($N289&lt;=0,$L289=0),"",$L289/$N289))</f>
        <v/>
      </c>
      <c r="P289" s="19">
        <f>IF(OR($G289="",$L289=""),"",IF($L289=0,"",$G289/$L289))</f>
        <v/>
      </c>
      <c r="Q289" s="14">
        <f>IF(OR($M289="",Listas!$H$2=""),"",IF($M289&lt;=Listas!$H$2,"Sulco no limite: avaliar a retirada",""))</f>
        <v/>
      </c>
      <c r="R289" s="14" t="n"/>
    </row>
    <row r="290">
      <c r="A290" s="14" t="n"/>
      <c r="B290" s="14" t="n"/>
      <c r="C290" s="14" t="n"/>
      <c r="D290" s="14" t="n"/>
      <c r="E290" s="14" t="n"/>
      <c r="F290" s="15" t="n"/>
      <c r="G290" s="16" t="n"/>
      <c r="H290" s="17" t="n"/>
      <c r="I290" s="14" t="n"/>
      <c r="J290" s="14">
        <f>IF($A290="","",IFERROR(LOOKUP(2,1/('Movimentações'!$B$5:$B$3004=$A290),'Movimentações'!$E$5:$E$3004),""))</f>
        <v/>
      </c>
      <c r="K290" s="14">
        <f>IF($J290&lt;&gt;"Montagem","",LOOKUP(2,1/('Movimentações'!$B$5:$B$3004=$A290),'Movimentações'!$C$5:$C$3004)&amp;" "&amp;LOOKUP(2,1/('Movimentações'!$B$5:$B$3004=$A290),'Movimentações'!$D$5:$D$3004))</f>
        <v/>
      </c>
      <c r="L290" s="18">
        <f>IF($A290="","",SUMIF('Movimentações'!$B$5:$B$3004,$A290,'Movimentações'!$H$5:$H$3004))</f>
        <v/>
      </c>
      <c r="M290" s="17">
        <f>IF($A290="","",IFERROR(LOOKUP(2,1/(('Movimentações'!$B$5:$B$3004=$A290)*('Movimentações'!$G$5:$G$3004&lt;&gt;"")),'Movimentações'!$G$5:$G$3004),""))</f>
        <v/>
      </c>
      <c r="N290" s="17">
        <f>IF(OR($H290="",$M290=""),"",$H290-$M290)</f>
        <v/>
      </c>
      <c r="O290" s="18">
        <f>IF(OR($N290="",$L290=""),"",IF(OR($N290&lt;=0,$L290=0),"",$L290/$N290))</f>
        <v/>
      </c>
      <c r="P290" s="19">
        <f>IF(OR($G290="",$L290=""),"",IF($L290=0,"",$G290/$L290))</f>
        <v/>
      </c>
      <c r="Q290" s="14">
        <f>IF(OR($M290="",Listas!$H$2=""),"",IF($M290&lt;=Listas!$H$2,"Sulco no limite: avaliar a retirada",""))</f>
        <v/>
      </c>
      <c r="R290" s="14" t="n"/>
    </row>
    <row r="291">
      <c r="A291" s="14" t="n"/>
      <c r="B291" s="14" t="n"/>
      <c r="C291" s="14" t="n"/>
      <c r="D291" s="14" t="n"/>
      <c r="E291" s="14" t="n"/>
      <c r="F291" s="15" t="n"/>
      <c r="G291" s="16" t="n"/>
      <c r="H291" s="17" t="n"/>
      <c r="I291" s="14" t="n"/>
      <c r="J291" s="14">
        <f>IF($A291="","",IFERROR(LOOKUP(2,1/('Movimentações'!$B$5:$B$3004=$A291),'Movimentações'!$E$5:$E$3004),""))</f>
        <v/>
      </c>
      <c r="K291" s="14">
        <f>IF($J291&lt;&gt;"Montagem","",LOOKUP(2,1/('Movimentações'!$B$5:$B$3004=$A291),'Movimentações'!$C$5:$C$3004)&amp;" "&amp;LOOKUP(2,1/('Movimentações'!$B$5:$B$3004=$A291),'Movimentações'!$D$5:$D$3004))</f>
        <v/>
      </c>
      <c r="L291" s="18">
        <f>IF($A291="","",SUMIF('Movimentações'!$B$5:$B$3004,$A291,'Movimentações'!$H$5:$H$3004))</f>
        <v/>
      </c>
      <c r="M291" s="17">
        <f>IF($A291="","",IFERROR(LOOKUP(2,1/(('Movimentações'!$B$5:$B$3004=$A291)*('Movimentações'!$G$5:$G$3004&lt;&gt;"")),'Movimentações'!$G$5:$G$3004),""))</f>
        <v/>
      </c>
      <c r="N291" s="17">
        <f>IF(OR($H291="",$M291=""),"",$H291-$M291)</f>
        <v/>
      </c>
      <c r="O291" s="18">
        <f>IF(OR($N291="",$L291=""),"",IF(OR($N291&lt;=0,$L291=0),"",$L291/$N291))</f>
        <v/>
      </c>
      <c r="P291" s="19">
        <f>IF(OR($G291="",$L291=""),"",IF($L291=0,"",$G291/$L291))</f>
        <v/>
      </c>
      <c r="Q291" s="14">
        <f>IF(OR($M291="",Listas!$H$2=""),"",IF($M291&lt;=Listas!$H$2,"Sulco no limite: avaliar a retirada",""))</f>
        <v/>
      </c>
      <c r="R291" s="14" t="n"/>
    </row>
    <row r="292">
      <c r="A292" s="14" t="n"/>
      <c r="B292" s="14" t="n"/>
      <c r="C292" s="14" t="n"/>
      <c r="D292" s="14" t="n"/>
      <c r="E292" s="14" t="n"/>
      <c r="F292" s="15" t="n"/>
      <c r="G292" s="16" t="n"/>
      <c r="H292" s="17" t="n"/>
      <c r="I292" s="14" t="n"/>
      <c r="J292" s="14">
        <f>IF($A292="","",IFERROR(LOOKUP(2,1/('Movimentações'!$B$5:$B$3004=$A292),'Movimentações'!$E$5:$E$3004),""))</f>
        <v/>
      </c>
      <c r="K292" s="14">
        <f>IF($J292&lt;&gt;"Montagem","",LOOKUP(2,1/('Movimentações'!$B$5:$B$3004=$A292),'Movimentações'!$C$5:$C$3004)&amp;" "&amp;LOOKUP(2,1/('Movimentações'!$B$5:$B$3004=$A292),'Movimentações'!$D$5:$D$3004))</f>
        <v/>
      </c>
      <c r="L292" s="18">
        <f>IF($A292="","",SUMIF('Movimentações'!$B$5:$B$3004,$A292,'Movimentações'!$H$5:$H$3004))</f>
        <v/>
      </c>
      <c r="M292" s="17">
        <f>IF($A292="","",IFERROR(LOOKUP(2,1/(('Movimentações'!$B$5:$B$3004=$A292)*('Movimentações'!$G$5:$G$3004&lt;&gt;"")),'Movimentações'!$G$5:$G$3004),""))</f>
        <v/>
      </c>
      <c r="N292" s="17">
        <f>IF(OR($H292="",$M292=""),"",$H292-$M292)</f>
        <v/>
      </c>
      <c r="O292" s="18">
        <f>IF(OR($N292="",$L292=""),"",IF(OR($N292&lt;=0,$L292=0),"",$L292/$N292))</f>
        <v/>
      </c>
      <c r="P292" s="19">
        <f>IF(OR($G292="",$L292=""),"",IF($L292=0,"",$G292/$L292))</f>
        <v/>
      </c>
      <c r="Q292" s="14">
        <f>IF(OR($M292="",Listas!$H$2=""),"",IF($M292&lt;=Listas!$H$2,"Sulco no limite: avaliar a retirada",""))</f>
        <v/>
      </c>
      <c r="R292" s="14" t="n"/>
    </row>
    <row r="293">
      <c r="A293" s="14" t="n"/>
      <c r="B293" s="14" t="n"/>
      <c r="C293" s="14" t="n"/>
      <c r="D293" s="14" t="n"/>
      <c r="E293" s="14" t="n"/>
      <c r="F293" s="15" t="n"/>
      <c r="G293" s="16" t="n"/>
      <c r="H293" s="17" t="n"/>
      <c r="I293" s="14" t="n"/>
      <c r="J293" s="14">
        <f>IF($A293="","",IFERROR(LOOKUP(2,1/('Movimentações'!$B$5:$B$3004=$A293),'Movimentações'!$E$5:$E$3004),""))</f>
        <v/>
      </c>
      <c r="K293" s="14">
        <f>IF($J293&lt;&gt;"Montagem","",LOOKUP(2,1/('Movimentações'!$B$5:$B$3004=$A293),'Movimentações'!$C$5:$C$3004)&amp;" "&amp;LOOKUP(2,1/('Movimentações'!$B$5:$B$3004=$A293),'Movimentações'!$D$5:$D$3004))</f>
        <v/>
      </c>
      <c r="L293" s="18">
        <f>IF($A293="","",SUMIF('Movimentações'!$B$5:$B$3004,$A293,'Movimentações'!$H$5:$H$3004))</f>
        <v/>
      </c>
      <c r="M293" s="17">
        <f>IF($A293="","",IFERROR(LOOKUP(2,1/(('Movimentações'!$B$5:$B$3004=$A293)*('Movimentações'!$G$5:$G$3004&lt;&gt;"")),'Movimentações'!$G$5:$G$3004),""))</f>
        <v/>
      </c>
      <c r="N293" s="17">
        <f>IF(OR($H293="",$M293=""),"",$H293-$M293)</f>
        <v/>
      </c>
      <c r="O293" s="18">
        <f>IF(OR($N293="",$L293=""),"",IF(OR($N293&lt;=0,$L293=0),"",$L293/$N293))</f>
        <v/>
      </c>
      <c r="P293" s="19">
        <f>IF(OR($G293="",$L293=""),"",IF($L293=0,"",$G293/$L293))</f>
        <v/>
      </c>
      <c r="Q293" s="14">
        <f>IF(OR($M293="",Listas!$H$2=""),"",IF($M293&lt;=Listas!$H$2,"Sulco no limite: avaliar a retirada",""))</f>
        <v/>
      </c>
      <c r="R293" s="14" t="n"/>
    </row>
    <row r="294">
      <c r="A294" s="14" t="n"/>
      <c r="B294" s="14" t="n"/>
      <c r="C294" s="14" t="n"/>
      <c r="D294" s="14" t="n"/>
      <c r="E294" s="14" t="n"/>
      <c r="F294" s="15" t="n"/>
      <c r="G294" s="16" t="n"/>
      <c r="H294" s="17" t="n"/>
      <c r="I294" s="14" t="n"/>
      <c r="J294" s="14">
        <f>IF($A294="","",IFERROR(LOOKUP(2,1/('Movimentações'!$B$5:$B$3004=$A294),'Movimentações'!$E$5:$E$3004),""))</f>
        <v/>
      </c>
      <c r="K294" s="14">
        <f>IF($J294&lt;&gt;"Montagem","",LOOKUP(2,1/('Movimentações'!$B$5:$B$3004=$A294),'Movimentações'!$C$5:$C$3004)&amp;" "&amp;LOOKUP(2,1/('Movimentações'!$B$5:$B$3004=$A294),'Movimentações'!$D$5:$D$3004))</f>
        <v/>
      </c>
      <c r="L294" s="18">
        <f>IF($A294="","",SUMIF('Movimentações'!$B$5:$B$3004,$A294,'Movimentações'!$H$5:$H$3004))</f>
        <v/>
      </c>
      <c r="M294" s="17">
        <f>IF($A294="","",IFERROR(LOOKUP(2,1/(('Movimentações'!$B$5:$B$3004=$A294)*('Movimentações'!$G$5:$G$3004&lt;&gt;"")),'Movimentações'!$G$5:$G$3004),""))</f>
        <v/>
      </c>
      <c r="N294" s="17">
        <f>IF(OR($H294="",$M294=""),"",$H294-$M294)</f>
        <v/>
      </c>
      <c r="O294" s="18">
        <f>IF(OR($N294="",$L294=""),"",IF(OR($N294&lt;=0,$L294=0),"",$L294/$N294))</f>
        <v/>
      </c>
      <c r="P294" s="19">
        <f>IF(OR($G294="",$L294=""),"",IF($L294=0,"",$G294/$L294))</f>
        <v/>
      </c>
      <c r="Q294" s="14">
        <f>IF(OR($M294="",Listas!$H$2=""),"",IF($M294&lt;=Listas!$H$2,"Sulco no limite: avaliar a retirada",""))</f>
        <v/>
      </c>
      <c r="R294" s="14" t="n"/>
    </row>
    <row r="295">
      <c r="A295" s="14" t="n"/>
      <c r="B295" s="14" t="n"/>
      <c r="C295" s="14" t="n"/>
      <c r="D295" s="14" t="n"/>
      <c r="E295" s="14" t="n"/>
      <c r="F295" s="15" t="n"/>
      <c r="G295" s="16" t="n"/>
      <c r="H295" s="17" t="n"/>
      <c r="I295" s="14" t="n"/>
      <c r="J295" s="14">
        <f>IF($A295="","",IFERROR(LOOKUP(2,1/('Movimentações'!$B$5:$B$3004=$A295),'Movimentações'!$E$5:$E$3004),""))</f>
        <v/>
      </c>
      <c r="K295" s="14">
        <f>IF($J295&lt;&gt;"Montagem","",LOOKUP(2,1/('Movimentações'!$B$5:$B$3004=$A295),'Movimentações'!$C$5:$C$3004)&amp;" "&amp;LOOKUP(2,1/('Movimentações'!$B$5:$B$3004=$A295),'Movimentações'!$D$5:$D$3004))</f>
        <v/>
      </c>
      <c r="L295" s="18">
        <f>IF($A295="","",SUMIF('Movimentações'!$B$5:$B$3004,$A295,'Movimentações'!$H$5:$H$3004))</f>
        <v/>
      </c>
      <c r="M295" s="17">
        <f>IF($A295="","",IFERROR(LOOKUP(2,1/(('Movimentações'!$B$5:$B$3004=$A295)*('Movimentações'!$G$5:$G$3004&lt;&gt;"")),'Movimentações'!$G$5:$G$3004),""))</f>
        <v/>
      </c>
      <c r="N295" s="17">
        <f>IF(OR($H295="",$M295=""),"",$H295-$M295)</f>
        <v/>
      </c>
      <c r="O295" s="18">
        <f>IF(OR($N295="",$L295=""),"",IF(OR($N295&lt;=0,$L295=0),"",$L295/$N295))</f>
        <v/>
      </c>
      <c r="P295" s="19">
        <f>IF(OR($G295="",$L295=""),"",IF($L295=0,"",$G295/$L295))</f>
        <v/>
      </c>
      <c r="Q295" s="14">
        <f>IF(OR($M295="",Listas!$H$2=""),"",IF($M295&lt;=Listas!$H$2,"Sulco no limite: avaliar a retirada",""))</f>
        <v/>
      </c>
      <c r="R295" s="14" t="n"/>
    </row>
    <row r="296">
      <c r="A296" s="14" t="n"/>
      <c r="B296" s="14" t="n"/>
      <c r="C296" s="14" t="n"/>
      <c r="D296" s="14" t="n"/>
      <c r="E296" s="14" t="n"/>
      <c r="F296" s="15" t="n"/>
      <c r="G296" s="16" t="n"/>
      <c r="H296" s="17" t="n"/>
      <c r="I296" s="14" t="n"/>
      <c r="J296" s="14">
        <f>IF($A296="","",IFERROR(LOOKUP(2,1/('Movimentações'!$B$5:$B$3004=$A296),'Movimentações'!$E$5:$E$3004),""))</f>
        <v/>
      </c>
      <c r="K296" s="14">
        <f>IF($J296&lt;&gt;"Montagem","",LOOKUP(2,1/('Movimentações'!$B$5:$B$3004=$A296),'Movimentações'!$C$5:$C$3004)&amp;" "&amp;LOOKUP(2,1/('Movimentações'!$B$5:$B$3004=$A296),'Movimentações'!$D$5:$D$3004))</f>
        <v/>
      </c>
      <c r="L296" s="18">
        <f>IF($A296="","",SUMIF('Movimentações'!$B$5:$B$3004,$A296,'Movimentações'!$H$5:$H$3004))</f>
        <v/>
      </c>
      <c r="M296" s="17">
        <f>IF($A296="","",IFERROR(LOOKUP(2,1/(('Movimentações'!$B$5:$B$3004=$A296)*('Movimentações'!$G$5:$G$3004&lt;&gt;"")),'Movimentações'!$G$5:$G$3004),""))</f>
        <v/>
      </c>
      <c r="N296" s="17">
        <f>IF(OR($H296="",$M296=""),"",$H296-$M296)</f>
        <v/>
      </c>
      <c r="O296" s="18">
        <f>IF(OR($N296="",$L296=""),"",IF(OR($N296&lt;=0,$L296=0),"",$L296/$N296))</f>
        <v/>
      </c>
      <c r="P296" s="19">
        <f>IF(OR($G296="",$L296=""),"",IF($L296=0,"",$G296/$L296))</f>
        <v/>
      </c>
      <c r="Q296" s="14">
        <f>IF(OR($M296="",Listas!$H$2=""),"",IF($M296&lt;=Listas!$H$2,"Sulco no limite: avaliar a retirada",""))</f>
        <v/>
      </c>
      <c r="R296" s="14" t="n"/>
    </row>
    <row r="297">
      <c r="A297" s="14" t="n"/>
      <c r="B297" s="14" t="n"/>
      <c r="C297" s="14" t="n"/>
      <c r="D297" s="14" t="n"/>
      <c r="E297" s="14" t="n"/>
      <c r="F297" s="15" t="n"/>
      <c r="G297" s="16" t="n"/>
      <c r="H297" s="17" t="n"/>
      <c r="I297" s="14" t="n"/>
      <c r="J297" s="14">
        <f>IF($A297="","",IFERROR(LOOKUP(2,1/('Movimentações'!$B$5:$B$3004=$A297),'Movimentações'!$E$5:$E$3004),""))</f>
        <v/>
      </c>
      <c r="K297" s="14">
        <f>IF($J297&lt;&gt;"Montagem","",LOOKUP(2,1/('Movimentações'!$B$5:$B$3004=$A297),'Movimentações'!$C$5:$C$3004)&amp;" "&amp;LOOKUP(2,1/('Movimentações'!$B$5:$B$3004=$A297),'Movimentações'!$D$5:$D$3004))</f>
        <v/>
      </c>
      <c r="L297" s="18">
        <f>IF($A297="","",SUMIF('Movimentações'!$B$5:$B$3004,$A297,'Movimentações'!$H$5:$H$3004))</f>
        <v/>
      </c>
      <c r="M297" s="17">
        <f>IF($A297="","",IFERROR(LOOKUP(2,1/(('Movimentações'!$B$5:$B$3004=$A297)*('Movimentações'!$G$5:$G$3004&lt;&gt;"")),'Movimentações'!$G$5:$G$3004),""))</f>
        <v/>
      </c>
      <c r="N297" s="17">
        <f>IF(OR($H297="",$M297=""),"",$H297-$M297)</f>
        <v/>
      </c>
      <c r="O297" s="18">
        <f>IF(OR($N297="",$L297=""),"",IF(OR($N297&lt;=0,$L297=0),"",$L297/$N297))</f>
        <v/>
      </c>
      <c r="P297" s="19">
        <f>IF(OR($G297="",$L297=""),"",IF($L297=0,"",$G297/$L297))</f>
        <v/>
      </c>
      <c r="Q297" s="14">
        <f>IF(OR($M297="",Listas!$H$2=""),"",IF($M297&lt;=Listas!$H$2,"Sulco no limite: avaliar a retirada",""))</f>
        <v/>
      </c>
      <c r="R297" s="14" t="n"/>
    </row>
    <row r="298">
      <c r="A298" s="14" t="n"/>
      <c r="B298" s="14" t="n"/>
      <c r="C298" s="14" t="n"/>
      <c r="D298" s="14" t="n"/>
      <c r="E298" s="14" t="n"/>
      <c r="F298" s="15" t="n"/>
      <c r="G298" s="16" t="n"/>
      <c r="H298" s="17" t="n"/>
      <c r="I298" s="14" t="n"/>
      <c r="J298" s="14">
        <f>IF($A298="","",IFERROR(LOOKUP(2,1/('Movimentações'!$B$5:$B$3004=$A298),'Movimentações'!$E$5:$E$3004),""))</f>
        <v/>
      </c>
      <c r="K298" s="14">
        <f>IF($J298&lt;&gt;"Montagem","",LOOKUP(2,1/('Movimentações'!$B$5:$B$3004=$A298),'Movimentações'!$C$5:$C$3004)&amp;" "&amp;LOOKUP(2,1/('Movimentações'!$B$5:$B$3004=$A298),'Movimentações'!$D$5:$D$3004))</f>
        <v/>
      </c>
      <c r="L298" s="18">
        <f>IF($A298="","",SUMIF('Movimentações'!$B$5:$B$3004,$A298,'Movimentações'!$H$5:$H$3004))</f>
        <v/>
      </c>
      <c r="M298" s="17">
        <f>IF($A298="","",IFERROR(LOOKUP(2,1/(('Movimentações'!$B$5:$B$3004=$A298)*('Movimentações'!$G$5:$G$3004&lt;&gt;"")),'Movimentações'!$G$5:$G$3004),""))</f>
        <v/>
      </c>
      <c r="N298" s="17">
        <f>IF(OR($H298="",$M298=""),"",$H298-$M298)</f>
        <v/>
      </c>
      <c r="O298" s="18">
        <f>IF(OR($N298="",$L298=""),"",IF(OR($N298&lt;=0,$L298=0),"",$L298/$N298))</f>
        <v/>
      </c>
      <c r="P298" s="19">
        <f>IF(OR($G298="",$L298=""),"",IF($L298=0,"",$G298/$L298))</f>
        <v/>
      </c>
      <c r="Q298" s="14">
        <f>IF(OR($M298="",Listas!$H$2=""),"",IF($M298&lt;=Listas!$H$2,"Sulco no limite: avaliar a retirada",""))</f>
        <v/>
      </c>
      <c r="R298" s="14" t="n"/>
    </row>
    <row r="299">
      <c r="A299" s="14" t="n"/>
      <c r="B299" s="14" t="n"/>
      <c r="C299" s="14" t="n"/>
      <c r="D299" s="14" t="n"/>
      <c r="E299" s="14" t="n"/>
      <c r="F299" s="15" t="n"/>
      <c r="G299" s="16" t="n"/>
      <c r="H299" s="17" t="n"/>
      <c r="I299" s="14" t="n"/>
      <c r="J299" s="14">
        <f>IF($A299="","",IFERROR(LOOKUP(2,1/('Movimentações'!$B$5:$B$3004=$A299),'Movimentações'!$E$5:$E$3004),""))</f>
        <v/>
      </c>
      <c r="K299" s="14">
        <f>IF($J299&lt;&gt;"Montagem","",LOOKUP(2,1/('Movimentações'!$B$5:$B$3004=$A299),'Movimentações'!$C$5:$C$3004)&amp;" "&amp;LOOKUP(2,1/('Movimentações'!$B$5:$B$3004=$A299),'Movimentações'!$D$5:$D$3004))</f>
        <v/>
      </c>
      <c r="L299" s="18">
        <f>IF($A299="","",SUMIF('Movimentações'!$B$5:$B$3004,$A299,'Movimentações'!$H$5:$H$3004))</f>
        <v/>
      </c>
      <c r="M299" s="17">
        <f>IF($A299="","",IFERROR(LOOKUP(2,1/(('Movimentações'!$B$5:$B$3004=$A299)*('Movimentações'!$G$5:$G$3004&lt;&gt;"")),'Movimentações'!$G$5:$G$3004),""))</f>
        <v/>
      </c>
      <c r="N299" s="17">
        <f>IF(OR($H299="",$M299=""),"",$H299-$M299)</f>
        <v/>
      </c>
      <c r="O299" s="18">
        <f>IF(OR($N299="",$L299=""),"",IF(OR($N299&lt;=0,$L299=0),"",$L299/$N299))</f>
        <v/>
      </c>
      <c r="P299" s="19">
        <f>IF(OR($G299="",$L299=""),"",IF($L299=0,"",$G299/$L299))</f>
        <v/>
      </c>
      <c r="Q299" s="14">
        <f>IF(OR($M299="",Listas!$H$2=""),"",IF($M299&lt;=Listas!$H$2,"Sulco no limite: avaliar a retirada",""))</f>
        <v/>
      </c>
      <c r="R299" s="14" t="n"/>
    </row>
    <row r="300">
      <c r="A300" s="14" t="n"/>
      <c r="B300" s="14" t="n"/>
      <c r="C300" s="14" t="n"/>
      <c r="D300" s="14" t="n"/>
      <c r="E300" s="14" t="n"/>
      <c r="F300" s="15" t="n"/>
      <c r="G300" s="16" t="n"/>
      <c r="H300" s="17" t="n"/>
      <c r="I300" s="14" t="n"/>
      <c r="J300" s="14">
        <f>IF($A300="","",IFERROR(LOOKUP(2,1/('Movimentações'!$B$5:$B$3004=$A300),'Movimentações'!$E$5:$E$3004),""))</f>
        <v/>
      </c>
      <c r="K300" s="14">
        <f>IF($J300&lt;&gt;"Montagem","",LOOKUP(2,1/('Movimentações'!$B$5:$B$3004=$A300),'Movimentações'!$C$5:$C$3004)&amp;" "&amp;LOOKUP(2,1/('Movimentações'!$B$5:$B$3004=$A300),'Movimentações'!$D$5:$D$3004))</f>
        <v/>
      </c>
      <c r="L300" s="18">
        <f>IF($A300="","",SUMIF('Movimentações'!$B$5:$B$3004,$A300,'Movimentações'!$H$5:$H$3004))</f>
        <v/>
      </c>
      <c r="M300" s="17">
        <f>IF($A300="","",IFERROR(LOOKUP(2,1/(('Movimentações'!$B$5:$B$3004=$A300)*('Movimentações'!$G$5:$G$3004&lt;&gt;"")),'Movimentações'!$G$5:$G$3004),""))</f>
        <v/>
      </c>
      <c r="N300" s="17">
        <f>IF(OR($H300="",$M300=""),"",$H300-$M300)</f>
        <v/>
      </c>
      <c r="O300" s="18">
        <f>IF(OR($N300="",$L300=""),"",IF(OR($N300&lt;=0,$L300=0),"",$L300/$N300))</f>
        <v/>
      </c>
      <c r="P300" s="19">
        <f>IF(OR($G300="",$L300=""),"",IF($L300=0,"",$G300/$L300))</f>
        <v/>
      </c>
      <c r="Q300" s="14">
        <f>IF(OR($M300="",Listas!$H$2=""),"",IF($M300&lt;=Listas!$H$2,"Sulco no limite: avaliar a retirada",""))</f>
        <v/>
      </c>
      <c r="R300" s="14" t="n"/>
    </row>
    <row r="301">
      <c r="A301" s="14" t="n"/>
      <c r="B301" s="14" t="n"/>
      <c r="C301" s="14" t="n"/>
      <c r="D301" s="14" t="n"/>
      <c r="E301" s="14" t="n"/>
      <c r="F301" s="15" t="n"/>
      <c r="G301" s="16" t="n"/>
      <c r="H301" s="17" t="n"/>
      <c r="I301" s="14" t="n"/>
      <c r="J301" s="14">
        <f>IF($A301="","",IFERROR(LOOKUP(2,1/('Movimentações'!$B$5:$B$3004=$A301),'Movimentações'!$E$5:$E$3004),""))</f>
        <v/>
      </c>
      <c r="K301" s="14">
        <f>IF($J301&lt;&gt;"Montagem","",LOOKUP(2,1/('Movimentações'!$B$5:$B$3004=$A301),'Movimentações'!$C$5:$C$3004)&amp;" "&amp;LOOKUP(2,1/('Movimentações'!$B$5:$B$3004=$A301),'Movimentações'!$D$5:$D$3004))</f>
        <v/>
      </c>
      <c r="L301" s="18">
        <f>IF($A301="","",SUMIF('Movimentações'!$B$5:$B$3004,$A301,'Movimentações'!$H$5:$H$3004))</f>
        <v/>
      </c>
      <c r="M301" s="17">
        <f>IF($A301="","",IFERROR(LOOKUP(2,1/(('Movimentações'!$B$5:$B$3004=$A301)*('Movimentações'!$G$5:$G$3004&lt;&gt;"")),'Movimentações'!$G$5:$G$3004),""))</f>
        <v/>
      </c>
      <c r="N301" s="17">
        <f>IF(OR($H301="",$M301=""),"",$H301-$M301)</f>
        <v/>
      </c>
      <c r="O301" s="18">
        <f>IF(OR($N301="",$L301=""),"",IF(OR($N301&lt;=0,$L301=0),"",$L301/$N301))</f>
        <v/>
      </c>
      <c r="P301" s="19">
        <f>IF(OR($G301="",$L301=""),"",IF($L301=0,"",$G301/$L301))</f>
        <v/>
      </c>
      <c r="Q301" s="14">
        <f>IF(OR($M301="",Listas!$H$2=""),"",IF($M301&lt;=Listas!$H$2,"Sulco no limite: avaliar a retirada",""))</f>
        <v/>
      </c>
      <c r="R301" s="14" t="n"/>
    </row>
    <row r="302">
      <c r="A302" s="14" t="n"/>
      <c r="B302" s="14" t="n"/>
      <c r="C302" s="14" t="n"/>
      <c r="D302" s="14" t="n"/>
      <c r="E302" s="14" t="n"/>
      <c r="F302" s="15" t="n"/>
      <c r="G302" s="16" t="n"/>
      <c r="H302" s="17" t="n"/>
      <c r="I302" s="14" t="n"/>
      <c r="J302" s="14">
        <f>IF($A302="","",IFERROR(LOOKUP(2,1/('Movimentações'!$B$5:$B$3004=$A302),'Movimentações'!$E$5:$E$3004),""))</f>
        <v/>
      </c>
      <c r="K302" s="14">
        <f>IF($J302&lt;&gt;"Montagem","",LOOKUP(2,1/('Movimentações'!$B$5:$B$3004=$A302),'Movimentações'!$C$5:$C$3004)&amp;" "&amp;LOOKUP(2,1/('Movimentações'!$B$5:$B$3004=$A302),'Movimentações'!$D$5:$D$3004))</f>
        <v/>
      </c>
      <c r="L302" s="18">
        <f>IF($A302="","",SUMIF('Movimentações'!$B$5:$B$3004,$A302,'Movimentações'!$H$5:$H$3004))</f>
        <v/>
      </c>
      <c r="M302" s="17">
        <f>IF($A302="","",IFERROR(LOOKUP(2,1/(('Movimentações'!$B$5:$B$3004=$A302)*('Movimentações'!$G$5:$G$3004&lt;&gt;"")),'Movimentações'!$G$5:$G$3004),""))</f>
        <v/>
      </c>
      <c r="N302" s="17">
        <f>IF(OR($H302="",$M302=""),"",$H302-$M302)</f>
        <v/>
      </c>
      <c r="O302" s="18">
        <f>IF(OR($N302="",$L302=""),"",IF(OR($N302&lt;=0,$L302=0),"",$L302/$N302))</f>
        <v/>
      </c>
      <c r="P302" s="19">
        <f>IF(OR($G302="",$L302=""),"",IF($L302=0,"",$G302/$L302))</f>
        <v/>
      </c>
      <c r="Q302" s="14">
        <f>IF(OR($M302="",Listas!$H$2=""),"",IF($M302&lt;=Listas!$H$2,"Sulco no limite: avaliar a retirada",""))</f>
        <v/>
      </c>
      <c r="R302" s="14" t="n"/>
    </row>
    <row r="303">
      <c r="A303" s="14" t="n"/>
      <c r="B303" s="14" t="n"/>
      <c r="C303" s="14" t="n"/>
      <c r="D303" s="14" t="n"/>
      <c r="E303" s="14" t="n"/>
      <c r="F303" s="15" t="n"/>
      <c r="G303" s="16" t="n"/>
      <c r="H303" s="17" t="n"/>
      <c r="I303" s="14" t="n"/>
      <c r="J303" s="14">
        <f>IF($A303="","",IFERROR(LOOKUP(2,1/('Movimentações'!$B$5:$B$3004=$A303),'Movimentações'!$E$5:$E$3004),""))</f>
        <v/>
      </c>
      <c r="K303" s="14">
        <f>IF($J303&lt;&gt;"Montagem","",LOOKUP(2,1/('Movimentações'!$B$5:$B$3004=$A303),'Movimentações'!$C$5:$C$3004)&amp;" "&amp;LOOKUP(2,1/('Movimentações'!$B$5:$B$3004=$A303),'Movimentações'!$D$5:$D$3004))</f>
        <v/>
      </c>
      <c r="L303" s="18">
        <f>IF($A303="","",SUMIF('Movimentações'!$B$5:$B$3004,$A303,'Movimentações'!$H$5:$H$3004))</f>
        <v/>
      </c>
      <c r="M303" s="17">
        <f>IF($A303="","",IFERROR(LOOKUP(2,1/(('Movimentações'!$B$5:$B$3004=$A303)*('Movimentações'!$G$5:$G$3004&lt;&gt;"")),'Movimentações'!$G$5:$G$3004),""))</f>
        <v/>
      </c>
      <c r="N303" s="17">
        <f>IF(OR($H303="",$M303=""),"",$H303-$M303)</f>
        <v/>
      </c>
      <c r="O303" s="18">
        <f>IF(OR($N303="",$L303=""),"",IF(OR($N303&lt;=0,$L303=0),"",$L303/$N303))</f>
        <v/>
      </c>
      <c r="P303" s="19">
        <f>IF(OR($G303="",$L303=""),"",IF($L303=0,"",$G303/$L303))</f>
        <v/>
      </c>
      <c r="Q303" s="14">
        <f>IF(OR($M303="",Listas!$H$2=""),"",IF($M303&lt;=Listas!$H$2,"Sulco no limite: avaliar a retirada",""))</f>
        <v/>
      </c>
      <c r="R303" s="14" t="n"/>
    </row>
    <row r="304">
      <c r="A304" s="14" t="n"/>
      <c r="B304" s="14" t="n"/>
      <c r="C304" s="14" t="n"/>
      <c r="D304" s="14" t="n"/>
      <c r="E304" s="14" t="n"/>
      <c r="F304" s="15" t="n"/>
      <c r="G304" s="16" t="n"/>
      <c r="H304" s="17" t="n"/>
      <c r="I304" s="14" t="n"/>
      <c r="J304" s="14">
        <f>IF($A304="","",IFERROR(LOOKUP(2,1/('Movimentações'!$B$5:$B$3004=$A304),'Movimentações'!$E$5:$E$3004),""))</f>
        <v/>
      </c>
      <c r="K304" s="14">
        <f>IF($J304&lt;&gt;"Montagem","",LOOKUP(2,1/('Movimentações'!$B$5:$B$3004=$A304),'Movimentações'!$C$5:$C$3004)&amp;" "&amp;LOOKUP(2,1/('Movimentações'!$B$5:$B$3004=$A304),'Movimentações'!$D$5:$D$3004))</f>
        <v/>
      </c>
      <c r="L304" s="18">
        <f>IF($A304="","",SUMIF('Movimentações'!$B$5:$B$3004,$A304,'Movimentações'!$H$5:$H$3004))</f>
        <v/>
      </c>
      <c r="M304" s="17">
        <f>IF($A304="","",IFERROR(LOOKUP(2,1/(('Movimentações'!$B$5:$B$3004=$A304)*('Movimentações'!$G$5:$G$3004&lt;&gt;"")),'Movimentações'!$G$5:$G$3004),""))</f>
        <v/>
      </c>
      <c r="N304" s="17">
        <f>IF(OR($H304="",$M304=""),"",$H304-$M304)</f>
        <v/>
      </c>
      <c r="O304" s="18">
        <f>IF(OR($N304="",$L304=""),"",IF(OR($N304&lt;=0,$L304=0),"",$L304/$N304))</f>
        <v/>
      </c>
      <c r="P304" s="19">
        <f>IF(OR($G304="",$L304=""),"",IF($L304=0,"",$G304/$L304))</f>
        <v/>
      </c>
      <c r="Q304" s="14">
        <f>IF(OR($M304="",Listas!$H$2=""),"",IF($M304&lt;=Listas!$H$2,"Sulco no limite: avaliar a retirada",""))</f>
        <v/>
      </c>
      <c r="R304" s="14" t="n"/>
    </row>
    <row r="305">
      <c r="A305" s="14" t="n"/>
      <c r="B305" s="14" t="n"/>
      <c r="C305" s="14" t="n"/>
      <c r="D305" s="14" t="n"/>
      <c r="E305" s="14" t="n"/>
      <c r="F305" s="15" t="n"/>
      <c r="G305" s="16" t="n"/>
      <c r="H305" s="17" t="n"/>
      <c r="I305" s="14" t="n"/>
      <c r="J305" s="14">
        <f>IF($A305="","",IFERROR(LOOKUP(2,1/('Movimentações'!$B$5:$B$3004=$A305),'Movimentações'!$E$5:$E$3004),""))</f>
        <v/>
      </c>
      <c r="K305" s="14">
        <f>IF($J305&lt;&gt;"Montagem","",LOOKUP(2,1/('Movimentações'!$B$5:$B$3004=$A305),'Movimentações'!$C$5:$C$3004)&amp;" "&amp;LOOKUP(2,1/('Movimentações'!$B$5:$B$3004=$A305),'Movimentações'!$D$5:$D$3004))</f>
        <v/>
      </c>
      <c r="L305" s="18">
        <f>IF($A305="","",SUMIF('Movimentações'!$B$5:$B$3004,$A305,'Movimentações'!$H$5:$H$3004))</f>
        <v/>
      </c>
      <c r="M305" s="17">
        <f>IF($A305="","",IFERROR(LOOKUP(2,1/(('Movimentações'!$B$5:$B$3004=$A305)*('Movimentações'!$G$5:$G$3004&lt;&gt;"")),'Movimentações'!$G$5:$G$3004),""))</f>
        <v/>
      </c>
      <c r="N305" s="17">
        <f>IF(OR($H305="",$M305=""),"",$H305-$M305)</f>
        <v/>
      </c>
      <c r="O305" s="18">
        <f>IF(OR($N305="",$L305=""),"",IF(OR($N305&lt;=0,$L305=0),"",$L305/$N305))</f>
        <v/>
      </c>
      <c r="P305" s="19">
        <f>IF(OR($G305="",$L305=""),"",IF($L305=0,"",$G305/$L305))</f>
        <v/>
      </c>
      <c r="Q305" s="14">
        <f>IF(OR($M305="",Listas!$H$2=""),"",IF($M305&lt;=Listas!$H$2,"Sulco no limite: avaliar a retirada",""))</f>
        <v/>
      </c>
      <c r="R305" s="14" t="n"/>
    </row>
    <row r="306">
      <c r="A306" s="14" t="n"/>
      <c r="B306" s="14" t="n"/>
      <c r="C306" s="14" t="n"/>
      <c r="D306" s="14" t="n"/>
      <c r="E306" s="14" t="n"/>
      <c r="F306" s="15" t="n"/>
      <c r="G306" s="16" t="n"/>
      <c r="H306" s="17" t="n"/>
      <c r="I306" s="14" t="n"/>
      <c r="J306" s="14">
        <f>IF($A306="","",IFERROR(LOOKUP(2,1/('Movimentações'!$B$5:$B$3004=$A306),'Movimentações'!$E$5:$E$3004),""))</f>
        <v/>
      </c>
      <c r="K306" s="14">
        <f>IF($J306&lt;&gt;"Montagem","",LOOKUP(2,1/('Movimentações'!$B$5:$B$3004=$A306),'Movimentações'!$C$5:$C$3004)&amp;" "&amp;LOOKUP(2,1/('Movimentações'!$B$5:$B$3004=$A306),'Movimentações'!$D$5:$D$3004))</f>
        <v/>
      </c>
      <c r="L306" s="18">
        <f>IF($A306="","",SUMIF('Movimentações'!$B$5:$B$3004,$A306,'Movimentações'!$H$5:$H$3004))</f>
        <v/>
      </c>
      <c r="M306" s="17">
        <f>IF($A306="","",IFERROR(LOOKUP(2,1/(('Movimentações'!$B$5:$B$3004=$A306)*('Movimentações'!$G$5:$G$3004&lt;&gt;"")),'Movimentações'!$G$5:$G$3004),""))</f>
        <v/>
      </c>
      <c r="N306" s="17">
        <f>IF(OR($H306="",$M306=""),"",$H306-$M306)</f>
        <v/>
      </c>
      <c r="O306" s="18">
        <f>IF(OR($N306="",$L306=""),"",IF(OR($N306&lt;=0,$L306=0),"",$L306/$N306))</f>
        <v/>
      </c>
      <c r="P306" s="19">
        <f>IF(OR($G306="",$L306=""),"",IF($L306=0,"",$G306/$L306))</f>
        <v/>
      </c>
      <c r="Q306" s="14">
        <f>IF(OR($M306="",Listas!$H$2=""),"",IF($M306&lt;=Listas!$H$2,"Sulco no limite: avaliar a retirada",""))</f>
        <v/>
      </c>
      <c r="R306" s="14" t="n"/>
    </row>
    <row r="307">
      <c r="A307" s="14" t="n"/>
      <c r="B307" s="14" t="n"/>
      <c r="C307" s="14" t="n"/>
      <c r="D307" s="14" t="n"/>
      <c r="E307" s="14" t="n"/>
      <c r="F307" s="15" t="n"/>
      <c r="G307" s="16" t="n"/>
      <c r="H307" s="17" t="n"/>
      <c r="I307" s="14" t="n"/>
      <c r="J307" s="14">
        <f>IF($A307="","",IFERROR(LOOKUP(2,1/('Movimentações'!$B$5:$B$3004=$A307),'Movimentações'!$E$5:$E$3004),""))</f>
        <v/>
      </c>
      <c r="K307" s="14">
        <f>IF($J307&lt;&gt;"Montagem","",LOOKUP(2,1/('Movimentações'!$B$5:$B$3004=$A307),'Movimentações'!$C$5:$C$3004)&amp;" "&amp;LOOKUP(2,1/('Movimentações'!$B$5:$B$3004=$A307),'Movimentações'!$D$5:$D$3004))</f>
        <v/>
      </c>
      <c r="L307" s="18">
        <f>IF($A307="","",SUMIF('Movimentações'!$B$5:$B$3004,$A307,'Movimentações'!$H$5:$H$3004))</f>
        <v/>
      </c>
      <c r="M307" s="17">
        <f>IF($A307="","",IFERROR(LOOKUP(2,1/(('Movimentações'!$B$5:$B$3004=$A307)*('Movimentações'!$G$5:$G$3004&lt;&gt;"")),'Movimentações'!$G$5:$G$3004),""))</f>
        <v/>
      </c>
      <c r="N307" s="17">
        <f>IF(OR($H307="",$M307=""),"",$H307-$M307)</f>
        <v/>
      </c>
      <c r="O307" s="18">
        <f>IF(OR($N307="",$L307=""),"",IF(OR($N307&lt;=0,$L307=0),"",$L307/$N307))</f>
        <v/>
      </c>
      <c r="P307" s="19">
        <f>IF(OR($G307="",$L307=""),"",IF($L307=0,"",$G307/$L307))</f>
        <v/>
      </c>
      <c r="Q307" s="14">
        <f>IF(OR($M307="",Listas!$H$2=""),"",IF($M307&lt;=Listas!$H$2,"Sulco no limite: avaliar a retirada",""))</f>
        <v/>
      </c>
      <c r="R307" s="14" t="n"/>
    </row>
    <row r="308">
      <c r="A308" s="14" t="n"/>
      <c r="B308" s="14" t="n"/>
      <c r="C308" s="14" t="n"/>
      <c r="D308" s="14" t="n"/>
      <c r="E308" s="14" t="n"/>
      <c r="F308" s="15" t="n"/>
      <c r="G308" s="16" t="n"/>
      <c r="H308" s="17" t="n"/>
      <c r="I308" s="14" t="n"/>
      <c r="J308" s="14">
        <f>IF($A308="","",IFERROR(LOOKUP(2,1/('Movimentações'!$B$5:$B$3004=$A308),'Movimentações'!$E$5:$E$3004),""))</f>
        <v/>
      </c>
      <c r="K308" s="14">
        <f>IF($J308&lt;&gt;"Montagem","",LOOKUP(2,1/('Movimentações'!$B$5:$B$3004=$A308),'Movimentações'!$C$5:$C$3004)&amp;" "&amp;LOOKUP(2,1/('Movimentações'!$B$5:$B$3004=$A308),'Movimentações'!$D$5:$D$3004))</f>
        <v/>
      </c>
      <c r="L308" s="18">
        <f>IF($A308="","",SUMIF('Movimentações'!$B$5:$B$3004,$A308,'Movimentações'!$H$5:$H$3004))</f>
        <v/>
      </c>
      <c r="M308" s="17">
        <f>IF($A308="","",IFERROR(LOOKUP(2,1/(('Movimentações'!$B$5:$B$3004=$A308)*('Movimentações'!$G$5:$G$3004&lt;&gt;"")),'Movimentações'!$G$5:$G$3004),""))</f>
        <v/>
      </c>
      <c r="N308" s="17">
        <f>IF(OR($H308="",$M308=""),"",$H308-$M308)</f>
        <v/>
      </c>
      <c r="O308" s="18">
        <f>IF(OR($N308="",$L308=""),"",IF(OR($N308&lt;=0,$L308=0),"",$L308/$N308))</f>
        <v/>
      </c>
      <c r="P308" s="19">
        <f>IF(OR($G308="",$L308=""),"",IF($L308=0,"",$G308/$L308))</f>
        <v/>
      </c>
      <c r="Q308" s="14">
        <f>IF(OR($M308="",Listas!$H$2=""),"",IF($M308&lt;=Listas!$H$2,"Sulco no limite: avaliar a retirada",""))</f>
        <v/>
      </c>
      <c r="R308" s="14" t="n"/>
    </row>
    <row r="309">
      <c r="A309" s="14" t="n"/>
      <c r="B309" s="14" t="n"/>
      <c r="C309" s="14" t="n"/>
      <c r="D309" s="14" t="n"/>
      <c r="E309" s="14" t="n"/>
      <c r="F309" s="15" t="n"/>
      <c r="G309" s="16" t="n"/>
      <c r="H309" s="17" t="n"/>
      <c r="I309" s="14" t="n"/>
      <c r="J309" s="14">
        <f>IF($A309="","",IFERROR(LOOKUP(2,1/('Movimentações'!$B$5:$B$3004=$A309),'Movimentações'!$E$5:$E$3004),""))</f>
        <v/>
      </c>
      <c r="K309" s="14">
        <f>IF($J309&lt;&gt;"Montagem","",LOOKUP(2,1/('Movimentações'!$B$5:$B$3004=$A309),'Movimentações'!$C$5:$C$3004)&amp;" "&amp;LOOKUP(2,1/('Movimentações'!$B$5:$B$3004=$A309),'Movimentações'!$D$5:$D$3004))</f>
        <v/>
      </c>
      <c r="L309" s="18">
        <f>IF($A309="","",SUMIF('Movimentações'!$B$5:$B$3004,$A309,'Movimentações'!$H$5:$H$3004))</f>
        <v/>
      </c>
      <c r="M309" s="17">
        <f>IF($A309="","",IFERROR(LOOKUP(2,1/(('Movimentações'!$B$5:$B$3004=$A309)*('Movimentações'!$G$5:$G$3004&lt;&gt;"")),'Movimentações'!$G$5:$G$3004),""))</f>
        <v/>
      </c>
      <c r="N309" s="17">
        <f>IF(OR($H309="",$M309=""),"",$H309-$M309)</f>
        <v/>
      </c>
      <c r="O309" s="18">
        <f>IF(OR($N309="",$L309=""),"",IF(OR($N309&lt;=0,$L309=0),"",$L309/$N309))</f>
        <v/>
      </c>
      <c r="P309" s="19">
        <f>IF(OR($G309="",$L309=""),"",IF($L309=0,"",$G309/$L309))</f>
        <v/>
      </c>
      <c r="Q309" s="14">
        <f>IF(OR($M309="",Listas!$H$2=""),"",IF($M309&lt;=Listas!$H$2,"Sulco no limite: avaliar a retirada",""))</f>
        <v/>
      </c>
      <c r="R309" s="14" t="n"/>
    </row>
    <row r="310">
      <c r="A310" s="14" t="n"/>
      <c r="B310" s="14" t="n"/>
      <c r="C310" s="14" t="n"/>
      <c r="D310" s="14" t="n"/>
      <c r="E310" s="14" t="n"/>
      <c r="F310" s="15" t="n"/>
      <c r="G310" s="16" t="n"/>
      <c r="H310" s="17" t="n"/>
      <c r="I310" s="14" t="n"/>
      <c r="J310" s="14">
        <f>IF($A310="","",IFERROR(LOOKUP(2,1/('Movimentações'!$B$5:$B$3004=$A310),'Movimentações'!$E$5:$E$3004),""))</f>
        <v/>
      </c>
      <c r="K310" s="14">
        <f>IF($J310&lt;&gt;"Montagem","",LOOKUP(2,1/('Movimentações'!$B$5:$B$3004=$A310),'Movimentações'!$C$5:$C$3004)&amp;" "&amp;LOOKUP(2,1/('Movimentações'!$B$5:$B$3004=$A310),'Movimentações'!$D$5:$D$3004))</f>
        <v/>
      </c>
      <c r="L310" s="18">
        <f>IF($A310="","",SUMIF('Movimentações'!$B$5:$B$3004,$A310,'Movimentações'!$H$5:$H$3004))</f>
        <v/>
      </c>
      <c r="M310" s="17">
        <f>IF($A310="","",IFERROR(LOOKUP(2,1/(('Movimentações'!$B$5:$B$3004=$A310)*('Movimentações'!$G$5:$G$3004&lt;&gt;"")),'Movimentações'!$G$5:$G$3004),""))</f>
        <v/>
      </c>
      <c r="N310" s="17">
        <f>IF(OR($H310="",$M310=""),"",$H310-$M310)</f>
        <v/>
      </c>
      <c r="O310" s="18">
        <f>IF(OR($N310="",$L310=""),"",IF(OR($N310&lt;=0,$L310=0),"",$L310/$N310))</f>
        <v/>
      </c>
      <c r="P310" s="19">
        <f>IF(OR($G310="",$L310=""),"",IF($L310=0,"",$G310/$L310))</f>
        <v/>
      </c>
      <c r="Q310" s="14">
        <f>IF(OR($M310="",Listas!$H$2=""),"",IF($M310&lt;=Listas!$H$2,"Sulco no limite: avaliar a retirada",""))</f>
        <v/>
      </c>
      <c r="R310" s="14" t="n"/>
    </row>
    <row r="311">
      <c r="A311" s="14" t="n"/>
      <c r="B311" s="14" t="n"/>
      <c r="C311" s="14" t="n"/>
      <c r="D311" s="14" t="n"/>
      <c r="E311" s="14" t="n"/>
      <c r="F311" s="15" t="n"/>
      <c r="G311" s="16" t="n"/>
      <c r="H311" s="17" t="n"/>
      <c r="I311" s="14" t="n"/>
      <c r="J311" s="14">
        <f>IF($A311="","",IFERROR(LOOKUP(2,1/('Movimentações'!$B$5:$B$3004=$A311),'Movimentações'!$E$5:$E$3004),""))</f>
        <v/>
      </c>
      <c r="K311" s="14">
        <f>IF($J311&lt;&gt;"Montagem","",LOOKUP(2,1/('Movimentações'!$B$5:$B$3004=$A311),'Movimentações'!$C$5:$C$3004)&amp;" "&amp;LOOKUP(2,1/('Movimentações'!$B$5:$B$3004=$A311),'Movimentações'!$D$5:$D$3004))</f>
        <v/>
      </c>
      <c r="L311" s="18">
        <f>IF($A311="","",SUMIF('Movimentações'!$B$5:$B$3004,$A311,'Movimentações'!$H$5:$H$3004))</f>
        <v/>
      </c>
      <c r="M311" s="17">
        <f>IF($A311="","",IFERROR(LOOKUP(2,1/(('Movimentações'!$B$5:$B$3004=$A311)*('Movimentações'!$G$5:$G$3004&lt;&gt;"")),'Movimentações'!$G$5:$G$3004),""))</f>
        <v/>
      </c>
      <c r="N311" s="17">
        <f>IF(OR($H311="",$M311=""),"",$H311-$M311)</f>
        <v/>
      </c>
      <c r="O311" s="18">
        <f>IF(OR($N311="",$L311=""),"",IF(OR($N311&lt;=0,$L311=0),"",$L311/$N311))</f>
        <v/>
      </c>
      <c r="P311" s="19">
        <f>IF(OR($G311="",$L311=""),"",IF($L311=0,"",$G311/$L311))</f>
        <v/>
      </c>
      <c r="Q311" s="14">
        <f>IF(OR($M311="",Listas!$H$2=""),"",IF($M311&lt;=Listas!$H$2,"Sulco no limite: avaliar a retirada",""))</f>
        <v/>
      </c>
      <c r="R311" s="14" t="n"/>
    </row>
    <row r="312">
      <c r="A312" s="14" t="n"/>
      <c r="B312" s="14" t="n"/>
      <c r="C312" s="14" t="n"/>
      <c r="D312" s="14" t="n"/>
      <c r="E312" s="14" t="n"/>
      <c r="F312" s="15" t="n"/>
      <c r="G312" s="16" t="n"/>
      <c r="H312" s="17" t="n"/>
      <c r="I312" s="14" t="n"/>
      <c r="J312" s="14">
        <f>IF($A312="","",IFERROR(LOOKUP(2,1/('Movimentações'!$B$5:$B$3004=$A312),'Movimentações'!$E$5:$E$3004),""))</f>
        <v/>
      </c>
      <c r="K312" s="14">
        <f>IF($J312&lt;&gt;"Montagem","",LOOKUP(2,1/('Movimentações'!$B$5:$B$3004=$A312),'Movimentações'!$C$5:$C$3004)&amp;" "&amp;LOOKUP(2,1/('Movimentações'!$B$5:$B$3004=$A312),'Movimentações'!$D$5:$D$3004))</f>
        <v/>
      </c>
      <c r="L312" s="18">
        <f>IF($A312="","",SUMIF('Movimentações'!$B$5:$B$3004,$A312,'Movimentações'!$H$5:$H$3004))</f>
        <v/>
      </c>
      <c r="M312" s="17">
        <f>IF($A312="","",IFERROR(LOOKUP(2,1/(('Movimentações'!$B$5:$B$3004=$A312)*('Movimentações'!$G$5:$G$3004&lt;&gt;"")),'Movimentações'!$G$5:$G$3004),""))</f>
        <v/>
      </c>
      <c r="N312" s="17">
        <f>IF(OR($H312="",$M312=""),"",$H312-$M312)</f>
        <v/>
      </c>
      <c r="O312" s="18">
        <f>IF(OR($N312="",$L312=""),"",IF(OR($N312&lt;=0,$L312=0),"",$L312/$N312))</f>
        <v/>
      </c>
      <c r="P312" s="19">
        <f>IF(OR($G312="",$L312=""),"",IF($L312=0,"",$G312/$L312))</f>
        <v/>
      </c>
      <c r="Q312" s="14">
        <f>IF(OR($M312="",Listas!$H$2=""),"",IF($M312&lt;=Listas!$H$2,"Sulco no limite: avaliar a retirada",""))</f>
        <v/>
      </c>
      <c r="R312" s="14" t="n"/>
    </row>
    <row r="313">
      <c r="A313" s="14" t="n"/>
      <c r="B313" s="14" t="n"/>
      <c r="C313" s="14" t="n"/>
      <c r="D313" s="14" t="n"/>
      <c r="E313" s="14" t="n"/>
      <c r="F313" s="15" t="n"/>
      <c r="G313" s="16" t="n"/>
      <c r="H313" s="17" t="n"/>
      <c r="I313" s="14" t="n"/>
      <c r="J313" s="14">
        <f>IF($A313="","",IFERROR(LOOKUP(2,1/('Movimentações'!$B$5:$B$3004=$A313),'Movimentações'!$E$5:$E$3004),""))</f>
        <v/>
      </c>
      <c r="K313" s="14">
        <f>IF($J313&lt;&gt;"Montagem","",LOOKUP(2,1/('Movimentações'!$B$5:$B$3004=$A313),'Movimentações'!$C$5:$C$3004)&amp;" "&amp;LOOKUP(2,1/('Movimentações'!$B$5:$B$3004=$A313),'Movimentações'!$D$5:$D$3004))</f>
        <v/>
      </c>
      <c r="L313" s="18">
        <f>IF($A313="","",SUMIF('Movimentações'!$B$5:$B$3004,$A313,'Movimentações'!$H$5:$H$3004))</f>
        <v/>
      </c>
      <c r="M313" s="17">
        <f>IF($A313="","",IFERROR(LOOKUP(2,1/(('Movimentações'!$B$5:$B$3004=$A313)*('Movimentações'!$G$5:$G$3004&lt;&gt;"")),'Movimentações'!$G$5:$G$3004),""))</f>
        <v/>
      </c>
      <c r="N313" s="17">
        <f>IF(OR($H313="",$M313=""),"",$H313-$M313)</f>
        <v/>
      </c>
      <c r="O313" s="18">
        <f>IF(OR($N313="",$L313=""),"",IF(OR($N313&lt;=0,$L313=0),"",$L313/$N313))</f>
        <v/>
      </c>
      <c r="P313" s="19">
        <f>IF(OR($G313="",$L313=""),"",IF($L313=0,"",$G313/$L313))</f>
        <v/>
      </c>
      <c r="Q313" s="14">
        <f>IF(OR($M313="",Listas!$H$2=""),"",IF($M313&lt;=Listas!$H$2,"Sulco no limite: avaliar a retirada",""))</f>
        <v/>
      </c>
      <c r="R313" s="14" t="n"/>
    </row>
    <row r="314">
      <c r="A314" s="14" t="n"/>
      <c r="B314" s="14" t="n"/>
      <c r="C314" s="14" t="n"/>
      <c r="D314" s="14" t="n"/>
      <c r="E314" s="14" t="n"/>
      <c r="F314" s="15" t="n"/>
      <c r="G314" s="16" t="n"/>
      <c r="H314" s="17" t="n"/>
      <c r="I314" s="14" t="n"/>
      <c r="J314" s="14">
        <f>IF($A314="","",IFERROR(LOOKUP(2,1/('Movimentações'!$B$5:$B$3004=$A314),'Movimentações'!$E$5:$E$3004),""))</f>
        <v/>
      </c>
      <c r="K314" s="14">
        <f>IF($J314&lt;&gt;"Montagem","",LOOKUP(2,1/('Movimentações'!$B$5:$B$3004=$A314),'Movimentações'!$C$5:$C$3004)&amp;" "&amp;LOOKUP(2,1/('Movimentações'!$B$5:$B$3004=$A314),'Movimentações'!$D$5:$D$3004))</f>
        <v/>
      </c>
      <c r="L314" s="18">
        <f>IF($A314="","",SUMIF('Movimentações'!$B$5:$B$3004,$A314,'Movimentações'!$H$5:$H$3004))</f>
        <v/>
      </c>
      <c r="M314" s="17">
        <f>IF($A314="","",IFERROR(LOOKUP(2,1/(('Movimentações'!$B$5:$B$3004=$A314)*('Movimentações'!$G$5:$G$3004&lt;&gt;"")),'Movimentações'!$G$5:$G$3004),""))</f>
        <v/>
      </c>
      <c r="N314" s="17">
        <f>IF(OR($H314="",$M314=""),"",$H314-$M314)</f>
        <v/>
      </c>
      <c r="O314" s="18">
        <f>IF(OR($N314="",$L314=""),"",IF(OR($N314&lt;=0,$L314=0),"",$L314/$N314))</f>
        <v/>
      </c>
      <c r="P314" s="19">
        <f>IF(OR($G314="",$L314=""),"",IF($L314=0,"",$G314/$L314))</f>
        <v/>
      </c>
      <c r="Q314" s="14">
        <f>IF(OR($M314="",Listas!$H$2=""),"",IF($M314&lt;=Listas!$H$2,"Sulco no limite: avaliar a retirada",""))</f>
        <v/>
      </c>
      <c r="R314" s="14" t="n"/>
    </row>
    <row r="315">
      <c r="A315" s="14" t="n"/>
      <c r="B315" s="14" t="n"/>
      <c r="C315" s="14" t="n"/>
      <c r="D315" s="14" t="n"/>
      <c r="E315" s="14" t="n"/>
      <c r="F315" s="15" t="n"/>
      <c r="G315" s="16" t="n"/>
      <c r="H315" s="17" t="n"/>
      <c r="I315" s="14" t="n"/>
      <c r="J315" s="14">
        <f>IF($A315="","",IFERROR(LOOKUP(2,1/('Movimentações'!$B$5:$B$3004=$A315),'Movimentações'!$E$5:$E$3004),""))</f>
        <v/>
      </c>
      <c r="K315" s="14">
        <f>IF($J315&lt;&gt;"Montagem","",LOOKUP(2,1/('Movimentações'!$B$5:$B$3004=$A315),'Movimentações'!$C$5:$C$3004)&amp;" "&amp;LOOKUP(2,1/('Movimentações'!$B$5:$B$3004=$A315),'Movimentações'!$D$5:$D$3004))</f>
        <v/>
      </c>
      <c r="L315" s="18">
        <f>IF($A315="","",SUMIF('Movimentações'!$B$5:$B$3004,$A315,'Movimentações'!$H$5:$H$3004))</f>
        <v/>
      </c>
      <c r="M315" s="17">
        <f>IF($A315="","",IFERROR(LOOKUP(2,1/(('Movimentações'!$B$5:$B$3004=$A315)*('Movimentações'!$G$5:$G$3004&lt;&gt;"")),'Movimentações'!$G$5:$G$3004),""))</f>
        <v/>
      </c>
      <c r="N315" s="17">
        <f>IF(OR($H315="",$M315=""),"",$H315-$M315)</f>
        <v/>
      </c>
      <c r="O315" s="18">
        <f>IF(OR($N315="",$L315=""),"",IF(OR($N315&lt;=0,$L315=0),"",$L315/$N315))</f>
        <v/>
      </c>
      <c r="P315" s="19">
        <f>IF(OR($G315="",$L315=""),"",IF($L315=0,"",$G315/$L315))</f>
        <v/>
      </c>
      <c r="Q315" s="14">
        <f>IF(OR($M315="",Listas!$H$2=""),"",IF($M315&lt;=Listas!$H$2,"Sulco no limite: avaliar a retirada",""))</f>
        <v/>
      </c>
      <c r="R315" s="14" t="n"/>
    </row>
    <row r="316">
      <c r="A316" s="14" t="n"/>
      <c r="B316" s="14" t="n"/>
      <c r="C316" s="14" t="n"/>
      <c r="D316" s="14" t="n"/>
      <c r="E316" s="14" t="n"/>
      <c r="F316" s="15" t="n"/>
      <c r="G316" s="16" t="n"/>
      <c r="H316" s="17" t="n"/>
      <c r="I316" s="14" t="n"/>
      <c r="J316" s="14">
        <f>IF($A316="","",IFERROR(LOOKUP(2,1/('Movimentações'!$B$5:$B$3004=$A316),'Movimentações'!$E$5:$E$3004),""))</f>
        <v/>
      </c>
      <c r="K316" s="14">
        <f>IF($J316&lt;&gt;"Montagem","",LOOKUP(2,1/('Movimentações'!$B$5:$B$3004=$A316),'Movimentações'!$C$5:$C$3004)&amp;" "&amp;LOOKUP(2,1/('Movimentações'!$B$5:$B$3004=$A316),'Movimentações'!$D$5:$D$3004))</f>
        <v/>
      </c>
      <c r="L316" s="18">
        <f>IF($A316="","",SUMIF('Movimentações'!$B$5:$B$3004,$A316,'Movimentações'!$H$5:$H$3004))</f>
        <v/>
      </c>
      <c r="M316" s="17">
        <f>IF($A316="","",IFERROR(LOOKUP(2,1/(('Movimentações'!$B$5:$B$3004=$A316)*('Movimentações'!$G$5:$G$3004&lt;&gt;"")),'Movimentações'!$G$5:$G$3004),""))</f>
        <v/>
      </c>
      <c r="N316" s="17">
        <f>IF(OR($H316="",$M316=""),"",$H316-$M316)</f>
        <v/>
      </c>
      <c r="O316" s="18">
        <f>IF(OR($N316="",$L316=""),"",IF(OR($N316&lt;=0,$L316=0),"",$L316/$N316))</f>
        <v/>
      </c>
      <c r="P316" s="19">
        <f>IF(OR($G316="",$L316=""),"",IF($L316=0,"",$G316/$L316))</f>
        <v/>
      </c>
      <c r="Q316" s="14">
        <f>IF(OR($M316="",Listas!$H$2=""),"",IF($M316&lt;=Listas!$H$2,"Sulco no limite: avaliar a retirada",""))</f>
        <v/>
      </c>
      <c r="R316" s="14" t="n"/>
    </row>
    <row r="317">
      <c r="A317" s="14" t="n"/>
      <c r="B317" s="14" t="n"/>
      <c r="C317" s="14" t="n"/>
      <c r="D317" s="14" t="n"/>
      <c r="E317" s="14" t="n"/>
      <c r="F317" s="15" t="n"/>
      <c r="G317" s="16" t="n"/>
      <c r="H317" s="17" t="n"/>
      <c r="I317" s="14" t="n"/>
      <c r="J317" s="14">
        <f>IF($A317="","",IFERROR(LOOKUP(2,1/('Movimentações'!$B$5:$B$3004=$A317),'Movimentações'!$E$5:$E$3004),""))</f>
        <v/>
      </c>
      <c r="K317" s="14">
        <f>IF($J317&lt;&gt;"Montagem","",LOOKUP(2,1/('Movimentações'!$B$5:$B$3004=$A317),'Movimentações'!$C$5:$C$3004)&amp;" "&amp;LOOKUP(2,1/('Movimentações'!$B$5:$B$3004=$A317),'Movimentações'!$D$5:$D$3004))</f>
        <v/>
      </c>
      <c r="L317" s="18">
        <f>IF($A317="","",SUMIF('Movimentações'!$B$5:$B$3004,$A317,'Movimentações'!$H$5:$H$3004))</f>
        <v/>
      </c>
      <c r="M317" s="17">
        <f>IF($A317="","",IFERROR(LOOKUP(2,1/(('Movimentações'!$B$5:$B$3004=$A317)*('Movimentações'!$G$5:$G$3004&lt;&gt;"")),'Movimentações'!$G$5:$G$3004),""))</f>
        <v/>
      </c>
      <c r="N317" s="17">
        <f>IF(OR($H317="",$M317=""),"",$H317-$M317)</f>
        <v/>
      </c>
      <c r="O317" s="18">
        <f>IF(OR($N317="",$L317=""),"",IF(OR($N317&lt;=0,$L317=0),"",$L317/$N317))</f>
        <v/>
      </c>
      <c r="P317" s="19">
        <f>IF(OR($G317="",$L317=""),"",IF($L317=0,"",$G317/$L317))</f>
        <v/>
      </c>
      <c r="Q317" s="14">
        <f>IF(OR($M317="",Listas!$H$2=""),"",IF($M317&lt;=Listas!$H$2,"Sulco no limite: avaliar a retirada",""))</f>
        <v/>
      </c>
      <c r="R317" s="14" t="n"/>
    </row>
    <row r="318">
      <c r="A318" s="14" t="n"/>
      <c r="B318" s="14" t="n"/>
      <c r="C318" s="14" t="n"/>
      <c r="D318" s="14" t="n"/>
      <c r="E318" s="14" t="n"/>
      <c r="F318" s="15" t="n"/>
      <c r="G318" s="16" t="n"/>
      <c r="H318" s="17" t="n"/>
      <c r="I318" s="14" t="n"/>
      <c r="J318" s="14">
        <f>IF($A318="","",IFERROR(LOOKUP(2,1/('Movimentações'!$B$5:$B$3004=$A318),'Movimentações'!$E$5:$E$3004),""))</f>
        <v/>
      </c>
      <c r="K318" s="14">
        <f>IF($J318&lt;&gt;"Montagem","",LOOKUP(2,1/('Movimentações'!$B$5:$B$3004=$A318),'Movimentações'!$C$5:$C$3004)&amp;" "&amp;LOOKUP(2,1/('Movimentações'!$B$5:$B$3004=$A318),'Movimentações'!$D$5:$D$3004))</f>
        <v/>
      </c>
      <c r="L318" s="18">
        <f>IF($A318="","",SUMIF('Movimentações'!$B$5:$B$3004,$A318,'Movimentações'!$H$5:$H$3004))</f>
        <v/>
      </c>
      <c r="M318" s="17">
        <f>IF($A318="","",IFERROR(LOOKUP(2,1/(('Movimentações'!$B$5:$B$3004=$A318)*('Movimentações'!$G$5:$G$3004&lt;&gt;"")),'Movimentações'!$G$5:$G$3004),""))</f>
        <v/>
      </c>
      <c r="N318" s="17">
        <f>IF(OR($H318="",$M318=""),"",$H318-$M318)</f>
        <v/>
      </c>
      <c r="O318" s="18">
        <f>IF(OR($N318="",$L318=""),"",IF(OR($N318&lt;=0,$L318=0),"",$L318/$N318))</f>
        <v/>
      </c>
      <c r="P318" s="19">
        <f>IF(OR($G318="",$L318=""),"",IF($L318=0,"",$G318/$L318))</f>
        <v/>
      </c>
      <c r="Q318" s="14">
        <f>IF(OR($M318="",Listas!$H$2=""),"",IF($M318&lt;=Listas!$H$2,"Sulco no limite: avaliar a retirada",""))</f>
        <v/>
      </c>
      <c r="R318" s="14" t="n"/>
    </row>
    <row r="319">
      <c r="A319" s="14" t="n"/>
      <c r="B319" s="14" t="n"/>
      <c r="C319" s="14" t="n"/>
      <c r="D319" s="14" t="n"/>
      <c r="E319" s="14" t="n"/>
      <c r="F319" s="15" t="n"/>
      <c r="G319" s="16" t="n"/>
      <c r="H319" s="17" t="n"/>
      <c r="I319" s="14" t="n"/>
      <c r="J319" s="14">
        <f>IF($A319="","",IFERROR(LOOKUP(2,1/('Movimentações'!$B$5:$B$3004=$A319),'Movimentações'!$E$5:$E$3004),""))</f>
        <v/>
      </c>
      <c r="K319" s="14">
        <f>IF($J319&lt;&gt;"Montagem","",LOOKUP(2,1/('Movimentações'!$B$5:$B$3004=$A319),'Movimentações'!$C$5:$C$3004)&amp;" "&amp;LOOKUP(2,1/('Movimentações'!$B$5:$B$3004=$A319),'Movimentações'!$D$5:$D$3004))</f>
        <v/>
      </c>
      <c r="L319" s="18">
        <f>IF($A319="","",SUMIF('Movimentações'!$B$5:$B$3004,$A319,'Movimentações'!$H$5:$H$3004))</f>
        <v/>
      </c>
      <c r="M319" s="17">
        <f>IF($A319="","",IFERROR(LOOKUP(2,1/(('Movimentações'!$B$5:$B$3004=$A319)*('Movimentações'!$G$5:$G$3004&lt;&gt;"")),'Movimentações'!$G$5:$G$3004),""))</f>
        <v/>
      </c>
      <c r="N319" s="17">
        <f>IF(OR($H319="",$M319=""),"",$H319-$M319)</f>
        <v/>
      </c>
      <c r="O319" s="18">
        <f>IF(OR($N319="",$L319=""),"",IF(OR($N319&lt;=0,$L319=0),"",$L319/$N319))</f>
        <v/>
      </c>
      <c r="P319" s="19">
        <f>IF(OR($G319="",$L319=""),"",IF($L319=0,"",$G319/$L319))</f>
        <v/>
      </c>
      <c r="Q319" s="14">
        <f>IF(OR($M319="",Listas!$H$2=""),"",IF($M319&lt;=Listas!$H$2,"Sulco no limite: avaliar a retirada",""))</f>
        <v/>
      </c>
      <c r="R319" s="14" t="n"/>
    </row>
    <row r="320">
      <c r="A320" s="14" t="n"/>
      <c r="B320" s="14" t="n"/>
      <c r="C320" s="14" t="n"/>
      <c r="D320" s="14" t="n"/>
      <c r="E320" s="14" t="n"/>
      <c r="F320" s="15" t="n"/>
      <c r="G320" s="16" t="n"/>
      <c r="H320" s="17" t="n"/>
      <c r="I320" s="14" t="n"/>
      <c r="J320" s="14">
        <f>IF($A320="","",IFERROR(LOOKUP(2,1/('Movimentações'!$B$5:$B$3004=$A320),'Movimentações'!$E$5:$E$3004),""))</f>
        <v/>
      </c>
      <c r="K320" s="14">
        <f>IF($J320&lt;&gt;"Montagem","",LOOKUP(2,1/('Movimentações'!$B$5:$B$3004=$A320),'Movimentações'!$C$5:$C$3004)&amp;" "&amp;LOOKUP(2,1/('Movimentações'!$B$5:$B$3004=$A320),'Movimentações'!$D$5:$D$3004))</f>
        <v/>
      </c>
      <c r="L320" s="18">
        <f>IF($A320="","",SUMIF('Movimentações'!$B$5:$B$3004,$A320,'Movimentações'!$H$5:$H$3004))</f>
        <v/>
      </c>
      <c r="M320" s="17">
        <f>IF($A320="","",IFERROR(LOOKUP(2,1/(('Movimentações'!$B$5:$B$3004=$A320)*('Movimentações'!$G$5:$G$3004&lt;&gt;"")),'Movimentações'!$G$5:$G$3004),""))</f>
        <v/>
      </c>
      <c r="N320" s="17">
        <f>IF(OR($H320="",$M320=""),"",$H320-$M320)</f>
        <v/>
      </c>
      <c r="O320" s="18">
        <f>IF(OR($N320="",$L320=""),"",IF(OR($N320&lt;=0,$L320=0),"",$L320/$N320))</f>
        <v/>
      </c>
      <c r="P320" s="19">
        <f>IF(OR($G320="",$L320=""),"",IF($L320=0,"",$G320/$L320))</f>
        <v/>
      </c>
      <c r="Q320" s="14">
        <f>IF(OR($M320="",Listas!$H$2=""),"",IF($M320&lt;=Listas!$H$2,"Sulco no limite: avaliar a retirada",""))</f>
        <v/>
      </c>
      <c r="R320" s="14" t="n"/>
    </row>
    <row r="321">
      <c r="A321" s="14" t="n"/>
      <c r="B321" s="14" t="n"/>
      <c r="C321" s="14" t="n"/>
      <c r="D321" s="14" t="n"/>
      <c r="E321" s="14" t="n"/>
      <c r="F321" s="15" t="n"/>
      <c r="G321" s="16" t="n"/>
      <c r="H321" s="17" t="n"/>
      <c r="I321" s="14" t="n"/>
      <c r="J321" s="14">
        <f>IF($A321="","",IFERROR(LOOKUP(2,1/('Movimentações'!$B$5:$B$3004=$A321),'Movimentações'!$E$5:$E$3004),""))</f>
        <v/>
      </c>
      <c r="K321" s="14">
        <f>IF($J321&lt;&gt;"Montagem","",LOOKUP(2,1/('Movimentações'!$B$5:$B$3004=$A321),'Movimentações'!$C$5:$C$3004)&amp;" "&amp;LOOKUP(2,1/('Movimentações'!$B$5:$B$3004=$A321),'Movimentações'!$D$5:$D$3004))</f>
        <v/>
      </c>
      <c r="L321" s="18">
        <f>IF($A321="","",SUMIF('Movimentações'!$B$5:$B$3004,$A321,'Movimentações'!$H$5:$H$3004))</f>
        <v/>
      </c>
      <c r="M321" s="17">
        <f>IF($A321="","",IFERROR(LOOKUP(2,1/(('Movimentações'!$B$5:$B$3004=$A321)*('Movimentações'!$G$5:$G$3004&lt;&gt;"")),'Movimentações'!$G$5:$G$3004),""))</f>
        <v/>
      </c>
      <c r="N321" s="17">
        <f>IF(OR($H321="",$M321=""),"",$H321-$M321)</f>
        <v/>
      </c>
      <c r="O321" s="18">
        <f>IF(OR($N321="",$L321=""),"",IF(OR($N321&lt;=0,$L321=0),"",$L321/$N321))</f>
        <v/>
      </c>
      <c r="P321" s="19">
        <f>IF(OR($G321="",$L321=""),"",IF($L321=0,"",$G321/$L321))</f>
        <v/>
      </c>
      <c r="Q321" s="14">
        <f>IF(OR($M321="",Listas!$H$2=""),"",IF($M321&lt;=Listas!$H$2,"Sulco no limite: avaliar a retirada",""))</f>
        <v/>
      </c>
      <c r="R321" s="14" t="n"/>
    </row>
    <row r="322">
      <c r="A322" s="14" t="n"/>
      <c r="B322" s="14" t="n"/>
      <c r="C322" s="14" t="n"/>
      <c r="D322" s="14" t="n"/>
      <c r="E322" s="14" t="n"/>
      <c r="F322" s="15" t="n"/>
      <c r="G322" s="16" t="n"/>
      <c r="H322" s="17" t="n"/>
      <c r="I322" s="14" t="n"/>
      <c r="J322" s="14">
        <f>IF($A322="","",IFERROR(LOOKUP(2,1/('Movimentações'!$B$5:$B$3004=$A322),'Movimentações'!$E$5:$E$3004),""))</f>
        <v/>
      </c>
      <c r="K322" s="14">
        <f>IF($J322&lt;&gt;"Montagem","",LOOKUP(2,1/('Movimentações'!$B$5:$B$3004=$A322),'Movimentações'!$C$5:$C$3004)&amp;" "&amp;LOOKUP(2,1/('Movimentações'!$B$5:$B$3004=$A322),'Movimentações'!$D$5:$D$3004))</f>
        <v/>
      </c>
      <c r="L322" s="18">
        <f>IF($A322="","",SUMIF('Movimentações'!$B$5:$B$3004,$A322,'Movimentações'!$H$5:$H$3004))</f>
        <v/>
      </c>
      <c r="M322" s="17">
        <f>IF($A322="","",IFERROR(LOOKUP(2,1/(('Movimentações'!$B$5:$B$3004=$A322)*('Movimentações'!$G$5:$G$3004&lt;&gt;"")),'Movimentações'!$G$5:$G$3004),""))</f>
        <v/>
      </c>
      <c r="N322" s="17">
        <f>IF(OR($H322="",$M322=""),"",$H322-$M322)</f>
        <v/>
      </c>
      <c r="O322" s="18">
        <f>IF(OR($N322="",$L322=""),"",IF(OR($N322&lt;=0,$L322=0),"",$L322/$N322))</f>
        <v/>
      </c>
      <c r="P322" s="19">
        <f>IF(OR($G322="",$L322=""),"",IF($L322=0,"",$G322/$L322))</f>
        <v/>
      </c>
      <c r="Q322" s="14">
        <f>IF(OR($M322="",Listas!$H$2=""),"",IF($M322&lt;=Listas!$H$2,"Sulco no limite: avaliar a retirada",""))</f>
        <v/>
      </c>
      <c r="R322" s="14" t="n"/>
    </row>
    <row r="323">
      <c r="A323" s="14" t="n"/>
      <c r="B323" s="14" t="n"/>
      <c r="C323" s="14" t="n"/>
      <c r="D323" s="14" t="n"/>
      <c r="E323" s="14" t="n"/>
      <c r="F323" s="15" t="n"/>
      <c r="G323" s="16" t="n"/>
      <c r="H323" s="17" t="n"/>
      <c r="I323" s="14" t="n"/>
      <c r="J323" s="14">
        <f>IF($A323="","",IFERROR(LOOKUP(2,1/('Movimentações'!$B$5:$B$3004=$A323),'Movimentações'!$E$5:$E$3004),""))</f>
        <v/>
      </c>
      <c r="K323" s="14">
        <f>IF($J323&lt;&gt;"Montagem","",LOOKUP(2,1/('Movimentações'!$B$5:$B$3004=$A323),'Movimentações'!$C$5:$C$3004)&amp;" "&amp;LOOKUP(2,1/('Movimentações'!$B$5:$B$3004=$A323),'Movimentações'!$D$5:$D$3004))</f>
        <v/>
      </c>
      <c r="L323" s="18">
        <f>IF($A323="","",SUMIF('Movimentações'!$B$5:$B$3004,$A323,'Movimentações'!$H$5:$H$3004))</f>
        <v/>
      </c>
      <c r="M323" s="17">
        <f>IF($A323="","",IFERROR(LOOKUP(2,1/(('Movimentações'!$B$5:$B$3004=$A323)*('Movimentações'!$G$5:$G$3004&lt;&gt;"")),'Movimentações'!$G$5:$G$3004),""))</f>
        <v/>
      </c>
      <c r="N323" s="17">
        <f>IF(OR($H323="",$M323=""),"",$H323-$M323)</f>
        <v/>
      </c>
      <c r="O323" s="18">
        <f>IF(OR($N323="",$L323=""),"",IF(OR($N323&lt;=0,$L323=0),"",$L323/$N323))</f>
        <v/>
      </c>
      <c r="P323" s="19">
        <f>IF(OR($G323="",$L323=""),"",IF($L323=0,"",$G323/$L323))</f>
        <v/>
      </c>
      <c r="Q323" s="14">
        <f>IF(OR($M323="",Listas!$H$2=""),"",IF($M323&lt;=Listas!$H$2,"Sulco no limite: avaliar a retirada",""))</f>
        <v/>
      </c>
      <c r="R323" s="14" t="n"/>
    </row>
    <row r="324">
      <c r="A324" s="14" t="n"/>
      <c r="B324" s="14" t="n"/>
      <c r="C324" s="14" t="n"/>
      <c r="D324" s="14" t="n"/>
      <c r="E324" s="14" t="n"/>
      <c r="F324" s="15" t="n"/>
      <c r="G324" s="16" t="n"/>
      <c r="H324" s="17" t="n"/>
      <c r="I324" s="14" t="n"/>
      <c r="J324" s="14">
        <f>IF($A324="","",IFERROR(LOOKUP(2,1/('Movimentações'!$B$5:$B$3004=$A324),'Movimentações'!$E$5:$E$3004),""))</f>
        <v/>
      </c>
      <c r="K324" s="14">
        <f>IF($J324&lt;&gt;"Montagem","",LOOKUP(2,1/('Movimentações'!$B$5:$B$3004=$A324),'Movimentações'!$C$5:$C$3004)&amp;" "&amp;LOOKUP(2,1/('Movimentações'!$B$5:$B$3004=$A324),'Movimentações'!$D$5:$D$3004))</f>
        <v/>
      </c>
      <c r="L324" s="18">
        <f>IF($A324="","",SUMIF('Movimentações'!$B$5:$B$3004,$A324,'Movimentações'!$H$5:$H$3004))</f>
        <v/>
      </c>
      <c r="M324" s="17">
        <f>IF($A324="","",IFERROR(LOOKUP(2,1/(('Movimentações'!$B$5:$B$3004=$A324)*('Movimentações'!$G$5:$G$3004&lt;&gt;"")),'Movimentações'!$G$5:$G$3004),""))</f>
        <v/>
      </c>
      <c r="N324" s="17">
        <f>IF(OR($H324="",$M324=""),"",$H324-$M324)</f>
        <v/>
      </c>
      <c r="O324" s="18">
        <f>IF(OR($N324="",$L324=""),"",IF(OR($N324&lt;=0,$L324=0),"",$L324/$N324))</f>
        <v/>
      </c>
      <c r="P324" s="19">
        <f>IF(OR($G324="",$L324=""),"",IF($L324=0,"",$G324/$L324))</f>
        <v/>
      </c>
      <c r="Q324" s="14">
        <f>IF(OR($M324="",Listas!$H$2=""),"",IF($M324&lt;=Listas!$H$2,"Sulco no limite: avaliar a retirada",""))</f>
        <v/>
      </c>
      <c r="R324" s="14" t="n"/>
    </row>
    <row r="325">
      <c r="A325" s="14" t="n"/>
      <c r="B325" s="14" t="n"/>
      <c r="C325" s="14" t="n"/>
      <c r="D325" s="14" t="n"/>
      <c r="E325" s="14" t="n"/>
      <c r="F325" s="15" t="n"/>
      <c r="G325" s="16" t="n"/>
      <c r="H325" s="17" t="n"/>
      <c r="I325" s="14" t="n"/>
      <c r="J325" s="14">
        <f>IF($A325="","",IFERROR(LOOKUP(2,1/('Movimentações'!$B$5:$B$3004=$A325),'Movimentações'!$E$5:$E$3004),""))</f>
        <v/>
      </c>
      <c r="K325" s="14">
        <f>IF($J325&lt;&gt;"Montagem","",LOOKUP(2,1/('Movimentações'!$B$5:$B$3004=$A325),'Movimentações'!$C$5:$C$3004)&amp;" "&amp;LOOKUP(2,1/('Movimentações'!$B$5:$B$3004=$A325),'Movimentações'!$D$5:$D$3004))</f>
        <v/>
      </c>
      <c r="L325" s="18">
        <f>IF($A325="","",SUMIF('Movimentações'!$B$5:$B$3004,$A325,'Movimentações'!$H$5:$H$3004))</f>
        <v/>
      </c>
      <c r="M325" s="17">
        <f>IF($A325="","",IFERROR(LOOKUP(2,1/(('Movimentações'!$B$5:$B$3004=$A325)*('Movimentações'!$G$5:$G$3004&lt;&gt;"")),'Movimentações'!$G$5:$G$3004),""))</f>
        <v/>
      </c>
      <c r="N325" s="17">
        <f>IF(OR($H325="",$M325=""),"",$H325-$M325)</f>
        <v/>
      </c>
      <c r="O325" s="18">
        <f>IF(OR($N325="",$L325=""),"",IF(OR($N325&lt;=0,$L325=0),"",$L325/$N325))</f>
        <v/>
      </c>
      <c r="P325" s="19">
        <f>IF(OR($G325="",$L325=""),"",IF($L325=0,"",$G325/$L325))</f>
        <v/>
      </c>
      <c r="Q325" s="14">
        <f>IF(OR($M325="",Listas!$H$2=""),"",IF($M325&lt;=Listas!$H$2,"Sulco no limite: avaliar a retirada",""))</f>
        <v/>
      </c>
      <c r="R325" s="14" t="n"/>
    </row>
    <row r="326">
      <c r="A326" s="14" t="n"/>
      <c r="B326" s="14" t="n"/>
      <c r="C326" s="14" t="n"/>
      <c r="D326" s="14" t="n"/>
      <c r="E326" s="14" t="n"/>
      <c r="F326" s="15" t="n"/>
      <c r="G326" s="16" t="n"/>
      <c r="H326" s="17" t="n"/>
      <c r="I326" s="14" t="n"/>
      <c r="J326" s="14">
        <f>IF($A326="","",IFERROR(LOOKUP(2,1/('Movimentações'!$B$5:$B$3004=$A326),'Movimentações'!$E$5:$E$3004),""))</f>
        <v/>
      </c>
      <c r="K326" s="14">
        <f>IF($J326&lt;&gt;"Montagem","",LOOKUP(2,1/('Movimentações'!$B$5:$B$3004=$A326),'Movimentações'!$C$5:$C$3004)&amp;" "&amp;LOOKUP(2,1/('Movimentações'!$B$5:$B$3004=$A326),'Movimentações'!$D$5:$D$3004))</f>
        <v/>
      </c>
      <c r="L326" s="18">
        <f>IF($A326="","",SUMIF('Movimentações'!$B$5:$B$3004,$A326,'Movimentações'!$H$5:$H$3004))</f>
        <v/>
      </c>
      <c r="M326" s="17">
        <f>IF($A326="","",IFERROR(LOOKUP(2,1/(('Movimentações'!$B$5:$B$3004=$A326)*('Movimentações'!$G$5:$G$3004&lt;&gt;"")),'Movimentações'!$G$5:$G$3004),""))</f>
        <v/>
      </c>
      <c r="N326" s="17">
        <f>IF(OR($H326="",$M326=""),"",$H326-$M326)</f>
        <v/>
      </c>
      <c r="O326" s="18">
        <f>IF(OR($N326="",$L326=""),"",IF(OR($N326&lt;=0,$L326=0),"",$L326/$N326))</f>
        <v/>
      </c>
      <c r="P326" s="19">
        <f>IF(OR($G326="",$L326=""),"",IF($L326=0,"",$G326/$L326))</f>
        <v/>
      </c>
      <c r="Q326" s="14">
        <f>IF(OR($M326="",Listas!$H$2=""),"",IF($M326&lt;=Listas!$H$2,"Sulco no limite: avaliar a retirada",""))</f>
        <v/>
      </c>
      <c r="R326" s="14" t="n"/>
    </row>
    <row r="327">
      <c r="A327" s="14" t="n"/>
      <c r="B327" s="14" t="n"/>
      <c r="C327" s="14" t="n"/>
      <c r="D327" s="14" t="n"/>
      <c r="E327" s="14" t="n"/>
      <c r="F327" s="15" t="n"/>
      <c r="G327" s="16" t="n"/>
      <c r="H327" s="17" t="n"/>
      <c r="I327" s="14" t="n"/>
      <c r="J327" s="14">
        <f>IF($A327="","",IFERROR(LOOKUP(2,1/('Movimentações'!$B$5:$B$3004=$A327),'Movimentações'!$E$5:$E$3004),""))</f>
        <v/>
      </c>
      <c r="K327" s="14">
        <f>IF($J327&lt;&gt;"Montagem","",LOOKUP(2,1/('Movimentações'!$B$5:$B$3004=$A327),'Movimentações'!$C$5:$C$3004)&amp;" "&amp;LOOKUP(2,1/('Movimentações'!$B$5:$B$3004=$A327),'Movimentações'!$D$5:$D$3004))</f>
        <v/>
      </c>
      <c r="L327" s="18">
        <f>IF($A327="","",SUMIF('Movimentações'!$B$5:$B$3004,$A327,'Movimentações'!$H$5:$H$3004))</f>
        <v/>
      </c>
      <c r="M327" s="17">
        <f>IF($A327="","",IFERROR(LOOKUP(2,1/(('Movimentações'!$B$5:$B$3004=$A327)*('Movimentações'!$G$5:$G$3004&lt;&gt;"")),'Movimentações'!$G$5:$G$3004),""))</f>
        <v/>
      </c>
      <c r="N327" s="17">
        <f>IF(OR($H327="",$M327=""),"",$H327-$M327)</f>
        <v/>
      </c>
      <c r="O327" s="18">
        <f>IF(OR($N327="",$L327=""),"",IF(OR($N327&lt;=0,$L327=0),"",$L327/$N327))</f>
        <v/>
      </c>
      <c r="P327" s="19">
        <f>IF(OR($G327="",$L327=""),"",IF($L327=0,"",$G327/$L327))</f>
        <v/>
      </c>
      <c r="Q327" s="14">
        <f>IF(OR($M327="",Listas!$H$2=""),"",IF($M327&lt;=Listas!$H$2,"Sulco no limite: avaliar a retirada",""))</f>
        <v/>
      </c>
      <c r="R327" s="14" t="n"/>
    </row>
    <row r="328">
      <c r="A328" s="14" t="n"/>
      <c r="B328" s="14" t="n"/>
      <c r="C328" s="14" t="n"/>
      <c r="D328" s="14" t="n"/>
      <c r="E328" s="14" t="n"/>
      <c r="F328" s="15" t="n"/>
      <c r="G328" s="16" t="n"/>
      <c r="H328" s="17" t="n"/>
      <c r="I328" s="14" t="n"/>
      <c r="J328" s="14">
        <f>IF($A328="","",IFERROR(LOOKUP(2,1/('Movimentações'!$B$5:$B$3004=$A328),'Movimentações'!$E$5:$E$3004),""))</f>
        <v/>
      </c>
      <c r="K328" s="14">
        <f>IF($J328&lt;&gt;"Montagem","",LOOKUP(2,1/('Movimentações'!$B$5:$B$3004=$A328),'Movimentações'!$C$5:$C$3004)&amp;" "&amp;LOOKUP(2,1/('Movimentações'!$B$5:$B$3004=$A328),'Movimentações'!$D$5:$D$3004))</f>
        <v/>
      </c>
      <c r="L328" s="18">
        <f>IF($A328="","",SUMIF('Movimentações'!$B$5:$B$3004,$A328,'Movimentações'!$H$5:$H$3004))</f>
        <v/>
      </c>
      <c r="M328" s="17">
        <f>IF($A328="","",IFERROR(LOOKUP(2,1/(('Movimentações'!$B$5:$B$3004=$A328)*('Movimentações'!$G$5:$G$3004&lt;&gt;"")),'Movimentações'!$G$5:$G$3004),""))</f>
        <v/>
      </c>
      <c r="N328" s="17">
        <f>IF(OR($H328="",$M328=""),"",$H328-$M328)</f>
        <v/>
      </c>
      <c r="O328" s="18">
        <f>IF(OR($N328="",$L328=""),"",IF(OR($N328&lt;=0,$L328=0),"",$L328/$N328))</f>
        <v/>
      </c>
      <c r="P328" s="19">
        <f>IF(OR($G328="",$L328=""),"",IF($L328=0,"",$G328/$L328))</f>
        <v/>
      </c>
      <c r="Q328" s="14">
        <f>IF(OR($M328="",Listas!$H$2=""),"",IF($M328&lt;=Listas!$H$2,"Sulco no limite: avaliar a retirada",""))</f>
        <v/>
      </c>
      <c r="R328" s="14" t="n"/>
    </row>
    <row r="329">
      <c r="A329" s="14" t="n"/>
      <c r="B329" s="14" t="n"/>
      <c r="C329" s="14" t="n"/>
      <c r="D329" s="14" t="n"/>
      <c r="E329" s="14" t="n"/>
      <c r="F329" s="15" t="n"/>
      <c r="G329" s="16" t="n"/>
      <c r="H329" s="17" t="n"/>
      <c r="I329" s="14" t="n"/>
      <c r="J329" s="14">
        <f>IF($A329="","",IFERROR(LOOKUP(2,1/('Movimentações'!$B$5:$B$3004=$A329),'Movimentações'!$E$5:$E$3004),""))</f>
        <v/>
      </c>
      <c r="K329" s="14">
        <f>IF($J329&lt;&gt;"Montagem","",LOOKUP(2,1/('Movimentações'!$B$5:$B$3004=$A329),'Movimentações'!$C$5:$C$3004)&amp;" "&amp;LOOKUP(2,1/('Movimentações'!$B$5:$B$3004=$A329),'Movimentações'!$D$5:$D$3004))</f>
        <v/>
      </c>
      <c r="L329" s="18">
        <f>IF($A329="","",SUMIF('Movimentações'!$B$5:$B$3004,$A329,'Movimentações'!$H$5:$H$3004))</f>
        <v/>
      </c>
      <c r="M329" s="17">
        <f>IF($A329="","",IFERROR(LOOKUP(2,1/(('Movimentações'!$B$5:$B$3004=$A329)*('Movimentações'!$G$5:$G$3004&lt;&gt;"")),'Movimentações'!$G$5:$G$3004),""))</f>
        <v/>
      </c>
      <c r="N329" s="17">
        <f>IF(OR($H329="",$M329=""),"",$H329-$M329)</f>
        <v/>
      </c>
      <c r="O329" s="18">
        <f>IF(OR($N329="",$L329=""),"",IF(OR($N329&lt;=0,$L329=0),"",$L329/$N329))</f>
        <v/>
      </c>
      <c r="P329" s="19">
        <f>IF(OR($G329="",$L329=""),"",IF($L329=0,"",$G329/$L329))</f>
        <v/>
      </c>
      <c r="Q329" s="14">
        <f>IF(OR($M329="",Listas!$H$2=""),"",IF($M329&lt;=Listas!$H$2,"Sulco no limite: avaliar a retirada",""))</f>
        <v/>
      </c>
      <c r="R329" s="14" t="n"/>
    </row>
    <row r="330">
      <c r="A330" s="14" t="n"/>
      <c r="B330" s="14" t="n"/>
      <c r="C330" s="14" t="n"/>
      <c r="D330" s="14" t="n"/>
      <c r="E330" s="14" t="n"/>
      <c r="F330" s="15" t="n"/>
      <c r="G330" s="16" t="n"/>
      <c r="H330" s="17" t="n"/>
      <c r="I330" s="14" t="n"/>
      <c r="J330" s="14">
        <f>IF($A330="","",IFERROR(LOOKUP(2,1/('Movimentações'!$B$5:$B$3004=$A330),'Movimentações'!$E$5:$E$3004),""))</f>
        <v/>
      </c>
      <c r="K330" s="14">
        <f>IF($J330&lt;&gt;"Montagem","",LOOKUP(2,1/('Movimentações'!$B$5:$B$3004=$A330),'Movimentações'!$C$5:$C$3004)&amp;" "&amp;LOOKUP(2,1/('Movimentações'!$B$5:$B$3004=$A330),'Movimentações'!$D$5:$D$3004))</f>
        <v/>
      </c>
      <c r="L330" s="18">
        <f>IF($A330="","",SUMIF('Movimentações'!$B$5:$B$3004,$A330,'Movimentações'!$H$5:$H$3004))</f>
        <v/>
      </c>
      <c r="M330" s="17">
        <f>IF($A330="","",IFERROR(LOOKUP(2,1/(('Movimentações'!$B$5:$B$3004=$A330)*('Movimentações'!$G$5:$G$3004&lt;&gt;"")),'Movimentações'!$G$5:$G$3004),""))</f>
        <v/>
      </c>
      <c r="N330" s="17">
        <f>IF(OR($H330="",$M330=""),"",$H330-$M330)</f>
        <v/>
      </c>
      <c r="O330" s="18">
        <f>IF(OR($N330="",$L330=""),"",IF(OR($N330&lt;=0,$L330=0),"",$L330/$N330))</f>
        <v/>
      </c>
      <c r="P330" s="19">
        <f>IF(OR($G330="",$L330=""),"",IF($L330=0,"",$G330/$L330))</f>
        <v/>
      </c>
      <c r="Q330" s="14">
        <f>IF(OR($M330="",Listas!$H$2=""),"",IF($M330&lt;=Listas!$H$2,"Sulco no limite: avaliar a retirada",""))</f>
        <v/>
      </c>
      <c r="R330" s="14" t="n"/>
    </row>
    <row r="331">
      <c r="A331" s="14" t="n"/>
      <c r="B331" s="14" t="n"/>
      <c r="C331" s="14" t="n"/>
      <c r="D331" s="14" t="n"/>
      <c r="E331" s="14" t="n"/>
      <c r="F331" s="15" t="n"/>
      <c r="G331" s="16" t="n"/>
      <c r="H331" s="17" t="n"/>
      <c r="I331" s="14" t="n"/>
      <c r="J331" s="14">
        <f>IF($A331="","",IFERROR(LOOKUP(2,1/('Movimentações'!$B$5:$B$3004=$A331),'Movimentações'!$E$5:$E$3004),""))</f>
        <v/>
      </c>
      <c r="K331" s="14">
        <f>IF($J331&lt;&gt;"Montagem","",LOOKUP(2,1/('Movimentações'!$B$5:$B$3004=$A331),'Movimentações'!$C$5:$C$3004)&amp;" "&amp;LOOKUP(2,1/('Movimentações'!$B$5:$B$3004=$A331),'Movimentações'!$D$5:$D$3004))</f>
        <v/>
      </c>
      <c r="L331" s="18">
        <f>IF($A331="","",SUMIF('Movimentações'!$B$5:$B$3004,$A331,'Movimentações'!$H$5:$H$3004))</f>
        <v/>
      </c>
      <c r="M331" s="17">
        <f>IF($A331="","",IFERROR(LOOKUP(2,1/(('Movimentações'!$B$5:$B$3004=$A331)*('Movimentações'!$G$5:$G$3004&lt;&gt;"")),'Movimentações'!$G$5:$G$3004),""))</f>
        <v/>
      </c>
      <c r="N331" s="17">
        <f>IF(OR($H331="",$M331=""),"",$H331-$M331)</f>
        <v/>
      </c>
      <c r="O331" s="18">
        <f>IF(OR($N331="",$L331=""),"",IF(OR($N331&lt;=0,$L331=0),"",$L331/$N331))</f>
        <v/>
      </c>
      <c r="P331" s="19">
        <f>IF(OR($G331="",$L331=""),"",IF($L331=0,"",$G331/$L331))</f>
        <v/>
      </c>
      <c r="Q331" s="14">
        <f>IF(OR($M331="",Listas!$H$2=""),"",IF($M331&lt;=Listas!$H$2,"Sulco no limite: avaliar a retirada",""))</f>
        <v/>
      </c>
      <c r="R331" s="14" t="n"/>
    </row>
    <row r="332">
      <c r="A332" s="14" t="n"/>
      <c r="B332" s="14" t="n"/>
      <c r="C332" s="14" t="n"/>
      <c r="D332" s="14" t="n"/>
      <c r="E332" s="14" t="n"/>
      <c r="F332" s="15" t="n"/>
      <c r="G332" s="16" t="n"/>
      <c r="H332" s="17" t="n"/>
      <c r="I332" s="14" t="n"/>
      <c r="J332" s="14">
        <f>IF($A332="","",IFERROR(LOOKUP(2,1/('Movimentações'!$B$5:$B$3004=$A332),'Movimentações'!$E$5:$E$3004),""))</f>
        <v/>
      </c>
      <c r="K332" s="14">
        <f>IF($J332&lt;&gt;"Montagem","",LOOKUP(2,1/('Movimentações'!$B$5:$B$3004=$A332),'Movimentações'!$C$5:$C$3004)&amp;" "&amp;LOOKUP(2,1/('Movimentações'!$B$5:$B$3004=$A332),'Movimentações'!$D$5:$D$3004))</f>
        <v/>
      </c>
      <c r="L332" s="18">
        <f>IF($A332="","",SUMIF('Movimentações'!$B$5:$B$3004,$A332,'Movimentações'!$H$5:$H$3004))</f>
        <v/>
      </c>
      <c r="M332" s="17">
        <f>IF($A332="","",IFERROR(LOOKUP(2,1/(('Movimentações'!$B$5:$B$3004=$A332)*('Movimentações'!$G$5:$G$3004&lt;&gt;"")),'Movimentações'!$G$5:$G$3004),""))</f>
        <v/>
      </c>
      <c r="N332" s="17">
        <f>IF(OR($H332="",$M332=""),"",$H332-$M332)</f>
        <v/>
      </c>
      <c r="O332" s="18">
        <f>IF(OR($N332="",$L332=""),"",IF(OR($N332&lt;=0,$L332=0),"",$L332/$N332))</f>
        <v/>
      </c>
      <c r="P332" s="19">
        <f>IF(OR($G332="",$L332=""),"",IF($L332=0,"",$G332/$L332))</f>
        <v/>
      </c>
      <c r="Q332" s="14">
        <f>IF(OR($M332="",Listas!$H$2=""),"",IF($M332&lt;=Listas!$H$2,"Sulco no limite: avaliar a retirada",""))</f>
        <v/>
      </c>
      <c r="R332" s="14" t="n"/>
    </row>
    <row r="333">
      <c r="A333" s="14" t="n"/>
      <c r="B333" s="14" t="n"/>
      <c r="C333" s="14" t="n"/>
      <c r="D333" s="14" t="n"/>
      <c r="E333" s="14" t="n"/>
      <c r="F333" s="15" t="n"/>
      <c r="G333" s="16" t="n"/>
      <c r="H333" s="17" t="n"/>
      <c r="I333" s="14" t="n"/>
      <c r="J333" s="14">
        <f>IF($A333="","",IFERROR(LOOKUP(2,1/('Movimentações'!$B$5:$B$3004=$A333),'Movimentações'!$E$5:$E$3004),""))</f>
        <v/>
      </c>
      <c r="K333" s="14">
        <f>IF($J333&lt;&gt;"Montagem","",LOOKUP(2,1/('Movimentações'!$B$5:$B$3004=$A333),'Movimentações'!$C$5:$C$3004)&amp;" "&amp;LOOKUP(2,1/('Movimentações'!$B$5:$B$3004=$A333),'Movimentações'!$D$5:$D$3004))</f>
        <v/>
      </c>
      <c r="L333" s="18">
        <f>IF($A333="","",SUMIF('Movimentações'!$B$5:$B$3004,$A333,'Movimentações'!$H$5:$H$3004))</f>
        <v/>
      </c>
      <c r="M333" s="17">
        <f>IF($A333="","",IFERROR(LOOKUP(2,1/(('Movimentações'!$B$5:$B$3004=$A333)*('Movimentações'!$G$5:$G$3004&lt;&gt;"")),'Movimentações'!$G$5:$G$3004),""))</f>
        <v/>
      </c>
      <c r="N333" s="17">
        <f>IF(OR($H333="",$M333=""),"",$H333-$M333)</f>
        <v/>
      </c>
      <c r="O333" s="18">
        <f>IF(OR($N333="",$L333=""),"",IF(OR($N333&lt;=0,$L333=0),"",$L333/$N333))</f>
        <v/>
      </c>
      <c r="P333" s="19">
        <f>IF(OR($G333="",$L333=""),"",IF($L333=0,"",$G333/$L333))</f>
        <v/>
      </c>
      <c r="Q333" s="14">
        <f>IF(OR($M333="",Listas!$H$2=""),"",IF($M333&lt;=Listas!$H$2,"Sulco no limite: avaliar a retirada",""))</f>
        <v/>
      </c>
      <c r="R333" s="14" t="n"/>
    </row>
    <row r="334">
      <c r="A334" s="14" t="n"/>
      <c r="B334" s="14" t="n"/>
      <c r="C334" s="14" t="n"/>
      <c r="D334" s="14" t="n"/>
      <c r="E334" s="14" t="n"/>
      <c r="F334" s="15" t="n"/>
      <c r="G334" s="16" t="n"/>
      <c r="H334" s="17" t="n"/>
      <c r="I334" s="14" t="n"/>
      <c r="J334" s="14">
        <f>IF($A334="","",IFERROR(LOOKUP(2,1/('Movimentações'!$B$5:$B$3004=$A334),'Movimentações'!$E$5:$E$3004),""))</f>
        <v/>
      </c>
      <c r="K334" s="14">
        <f>IF($J334&lt;&gt;"Montagem","",LOOKUP(2,1/('Movimentações'!$B$5:$B$3004=$A334),'Movimentações'!$C$5:$C$3004)&amp;" "&amp;LOOKUP(2,1/('Movimentações'!$B$5:$B$3004=$A334),'Movimentações'!$D$5:$D$3004))</f>
        <v/>
      </c>
      <c r="L334" s="18">
        <f>IF($A334="","",SUMIF('Movimentações'!$B$5:$B$3004,$A334,'Movimentações'!$H$5:$H$3004))</f>
        <v/>
      </c>
      <c r="M334" s="17">
        <f>IF($A334="","",IFERROR(LOOKUP(2,1/(('Movimentações'!$B$5:$B$3004=$A334)*('Movimentações'!$G$5:$G$3004&lt;&gt;"")),'Movimentações'!$G$5:$G$3004),""))</f>
        <v/>
      </c>
      <c r="N334" s="17">
        <f>IF(OR($H334="",$M334=""),"",$H334-$M334)</f>
        <v/>
      </c>
      <c r="O334" s="18">
        <f>IF(OR($N334="",$L334=""),"",IF(OR($N334&lt;=0,$L334=0),"",$L334/$N334))</f>
        <v/>
      </c>
      <c r="P334" s="19">
        <f>IF(OR($G334="",$L334=""),"",IF($L334=0,"",$G334/$L334))</f>
        <v/>
      </c>
      <c r="Q334" s="14">
        <f>IF(OR($M334="",Listas!$H$2=""),"",IF($M334&lt;=Listas!$H$2,"Sulco no limite: avaliar a retirada",""))</f>
        <v/>
      </c>
      <c r="R334" s="14" t="n"/>
    </row>
    <row r="335">
      <c r="A335" s="14" t="n"/>
      <c r="B335" s="14" t="n"/>
      <c r="C335" s="14" t="n"/>
      <c r="D335" s="14" t="n"/>
      <c r="E335" s="14" t="n"/>
      <c r="F335" s="15" t="n"/>
      <c r="G335" s="16" t="n"/>
      <c r="H335" s="17" t="n"/>
      <c r="I335" s="14" t="n"/>
      <c r="J335" s="14">
        <f>IF($A335="","",IFERROR(LOOKUP(2,1/('Movimentações'!$B$5:$B$3004=$A335),'Movimentações'!$E$5:$E$3004),""))</f>
        <v/>
      </c>
      <c r="K335" s="14">
        <f>IF($J335&lt;&gt;"Montagem","",LOOKUP(2,1/('Movimentações'!$B$5:$B$3004=$A335),'Movimentações'!$C$5:$C$3004)&amp;" "&amp;LOOKUP(2,1/('Movimentações'!$B$5:$B$3004=$A335),'Movimentações'!$D$5:$D$3004))</f>
        <v/>
      </c>
      <c r="L335" s="18">
        <f>IF($A335="","",SUMIF('Movimentações'!$B$5:$B$3004,$A335,'Movimentações'!$H$5:$H$3004))</f>
        <v/>
      </c>
      <c r="M335" s="17">
        <f>IF($A335="","",IFERROR(LOOKUP(2,1/(('Movimentações'!$B$5:$B$3004=$A335)*('Movimentações'!$G$5:$G$3004&lt;&gt;"")),'Movimentações'!$G$5:$G$3004),""))</f>
        <v/>
      </c>
      <c r="N335" s="17">
        <f>IF(OR($H335="",$M335=""),"",$H335-$M335)</f>
        <v/>
      </c>
      <c r="O335" s="18">
        <f>IF(OR($N335="",$L335=""),"",IF(OR($N335&lt;=0,$L335=0),"",$L335/$N335))</f>
        <v/>
      </c>
      <c r="P335" s="19">
        <f>IF(OR($G335="",$L335=""),"",IF($L335=0,"",$G335/$L335))</f>
        <v/>
      </c>
      <c r="Q335" s="14">
        <f>IF(OR($M335="",Listas!$H$2=""),"",IF($M335&lt;=Listas!$H$2,"Sulco no limite: avaliar a retirada",""))</f>
        <v/>
      </c>
      <c r="R335" s="14" t="n"/>
    </row>
    <row r="336">
      <c r="A336" s="14" t="n"/>
      <c r="B336" s="14" t="n"/>
      <c r="C336" s="14" t="n"/>
      <c r="D336" s="14" t="n"/>
      <c r="E336" s="14" t="n"/>
      <c r="F336" s="15" t="n"/>
      <c r="G336" s="16" t="n"/>
      <c r="H336" s="17" t="n"/>
      <c r="I336" s="14" t="n"/>
      <c r="J336" s="14">
        <f>IF($A336="","",IFERROR(LOOKUP(2,1/('Movimentações'!$B$5:$B$3004=$A336),'Movimentações'!$E$5:$E$3004),""))</f>
        <v/>
      </c>
      <c r="K336" s="14">
        <f>IF($J336&lt;&gt;"Montagem","",LOOKUP(2,1/('Movimentações'!$B$5:$B$3004=$A336),'Movimentações'!$C$5:$C$3004)&amp;" "&amp;LOOKUP(2,1/('Movimentações'!$B$5:$B$3004=$A336),'Movimentações'!$D$5:$D$3004))</f>
        <v/>
      </c>
      <c r="L336" s="18">
        <f>IF($A336="","",SUMIF('Movimentações'!$B$5:$B$3004,$A336,'Movimentações'!$H$5:$H$3004))</f>
        <v/>
      </c>
      <c r="M336" s="17">
        <f>IF($A336="","",IFERROR(LOOKUP(2,1/(('Movimentações'!$B$5:$B$3004=$A336)*('Movimentações'!$G$5:$G$3004&lt;&gt;"")),'Movimentações'!$G$5:$G$3004),""))</f>
        <v/>
      </c>
      <c r="N336" s="17">
        <f>IF(OR($H336="",$M336=""),"",$H336-$M336)</f>
        <v/>
      </c>
      <c r="O336" s="18">
        <f>IF(OR($N336="",$L336=""),"",IF(OR($N336&lt;=0,$L336=0),"",$L336/$N336))</f>
        <v/>
      </c>
      <c r="P336" s="19">
        <f>IF(OR($G336="",$L336=""),"",IF($L336=0,"",$G336/$L336))</f>
        <v/>
      </c>
      <c r="Q336" s="14">
        <f>IF(OR($M336="",Listas!$H$2=""),"",IF($M336&lt;=Listas!$H$2,"Sulco no limite: avaliar a retirada",""))</f>
        <v/>
      </c>
      <c r="R336" s="14" t="n"/>
    </row>
    <row r="337">
      <c r="A337" s="14" t="n"/>
      <c r="B337" s="14" t="n"/>
      <c r="C337" s="14" t="n"/>
      <c r="D337" s="14" t="n"/>
      <c r="E337" s="14" t="n"/>
      <c r="F337" s="15" t="n"/>
      <c r="G337" s="16" t="n"/>
      <c r="H337" s="17" t="n"/>
      <c r="I337" s="14" t="n"/>
      <c r="J337" s="14">
        <f>IF($A337="","",IFERROR(LOOKUP(2,1/('Movimentações'!$B$5:$B$3004=$A337),'Movimentações'!$E$5:$E$3004),""))</f>
        <v/>
      </c>
      <c r="K337" s="14">
        <f>IF($J337&lt;&gt;"Montagem","",LOOKUP(2,1/('Movimentações'!$B$5:$B$3004=$A337),'Movimentações'!$C$5:$C$3004)&amp;" "&amp;LOOKUP(2,1/('Movimentações'!$B$5:$B$3004=$A337),'Movimentações'!$D$5:$D$3004))</f>
        <v/>
      </c>
      <c r="L337" s="18">
        <f>IF($A337="","",SUMIF('Movimentações'!$B$5:$B$3004,$A337,'Movimentações'!$H$5:$H$3004))</f>
        <v/>
      </c>
      <c r="M337" s="17">
        <f>IF($A337="","",IFERROR(LOOKUP(2,1/(('Movimentações'!$B$5:$B$3004=$A337)*('Movimentações'!$G$5:$G$3004&lt;&gt;"")),'Movimentações'!$G$5:$G$3004),""))</f>
        <v/>
      </c>
      <c r="N337" s="17">
        <f>IF(OR($H337="",$M337=""),"",$H337-$M337)</f>
        <v/>
      </c>
      <c r="O337" s="18">
        <f>IF(OR($N337="",$L337=""),"",IF(OR($N337&lt;=0,$L337=0),"",$L337/$N337))</f>
        <v/>
      </c>
      <c r="P337" s="19">
        <f>IF(OR($G337="",$L337=""),"",IF($L337=0,"",$G337/$L337))</f>
        <v/>
      </c>
      <c r="Q337" s="14">
        <f>IF(OR($M337="",Listas!$H$2=""),"",IF($M337&lt;=Listas!$H$2,"Sulco no limite: avaliar a retirada",""))</f>
        <v/>
      </c>
      <c r="R337" s="14" t="n"/>
    </row>
    <row r="338">
      <c r="A338" s="14" t="n"/>
      <c r="B338" s="14" t="n"/>
      <c r="C338" s="14" t="n"/>
      <c r="D338" s="14" t="n"/>
      <c r="E338" s="14" t="n"/>
      <c r="F338" s="15" t="n"/>
      <c r="G338" s="16" t="n"/>
      <c r="H338" s="17" t="n"/>
      <c r="I338" s="14" t="n"/>
      <c r="J338" s="14">
        <f>IF($A338="","",IFERROR(LOOKUP(2,1/('Movimentações'!$B$5:$B$3004=$A338),'Movimentações'!$E$5:$E$3004),""))</f>
        <v/>
      </c>
      <c r="K338" s="14">
        <f>IF($J338&lt;&gt;"Montagem","",LOOKUP(2,1/('Movimentações'!$B$5:$B$3004=$A338),'Movimentações'!$C$5:$C$3004)&amp;" "&amp;LOOKUP(2,1/('Movimentações'!$B$5:$B$3004=$A338),'Movimentações'!$D$5:$D$3004))</f>
        <v/>
      </c>
      <c r="L338" s="18">
        <f>IF($A338="","",SUMIF('Movimentações'!$B$5:$B$3004,$A338,'Movimentações'!$H$5:$H$3004))</f>
        <v/>
      </c>
      <c r="M338" s="17">
        <f>IF($A338="","",IFERROR(LOOKUP(2,1/(('Movimentações'!$B$5:$B$3004=$A338)*('Movimentações'!$G$5:$G$3004&lt;&gt;"")),'Movimentações'!$G$5:$G$3004),""))</f>
        <v/>
      </c>
      <c r="N338" s="17">
        <f>IF(OR($H338="",$M338=""),"",$H338-$M338)</f>
        <v/>
      </c>
      <c r="O338" s="18">
        <f>IF(OR($N338="",$L338=""),"",IF(OR($N338&lt;=0,$L338=0),"",$L338/$N338))</f>
        <v/>
      </c>
      <c r="P338" s="19">
        <f>IF(OR($G338="",$L338=""),"",IF($L338=0,"",$G338/$L338))</f>
        <v/>
      </c>
      <c r="Q338" s="14">
        <f>IF(OR($M338="",Listas!$H$2=""),"",IF($M338&lt;=Listas!$H$2,"Sulco no limite: avaliar a retirada",""))</f>
        <v/>
      </c>
      <c r="R338" s="14" t="n"/>
    </row>
    <row r="339">
      <c r="A339" s="14" t="n"/>
      <c r="B339" s="14" t="n"/>
      <c r="C339" s="14" t="n"/>
      <c r="D339" s="14" t="n"/>
      <c r="E339" s="14" t="n"/>
      <c r="F339" s="15" t="n"/>
      <c r="G339" s="16" t="n"/>
      <c r="H339" s="17" t="n"/>
      <c r="I339" s="14" t="n"/>
      <c r="J339" s="14">
        <f>IF($A339="","",IFERROR(LOOKUP(2,1/('Movimentações'!$B$5:$B$3004=$A339),'Movimentações'!$E$5:$E$3004),""))</f>
        <v/>
      </c>
      <c r="K339" s="14">
        <f>IF($J339&lt;&gt;"Montagem","",LOOKUP(2,1/('Movimentações'!$B$5:$B$3004=$A339),'Movimentações'!$C$5:$C$3004)&amp;" "&amp;LOOKUP(2,1/('Movimentações'!$B$5:$B$3004=$A339),'Movimentações'!$D$5:$D$3004))</f>
        <v/>
      </c>
      <c r="L339" s="18">
        <f>IF($A339="","",SUMIF('Movimentações'!$B$5:$B$3004,$A339,'Movimentações'!$H$5:$H$3004))</f>
        <v/>
      </c>
      <c r="M339" s="17">
        <f>IF($A339="","",IFERROR(LOOKUP(2,1/(('Movimentações'!$B$5:$B$3004=$A339)*('Movimentações'!$G$5:$G$3004&lt;&gt;"")),'Movimentações'!$G$5:$G$3004),""))</f>
        <v/>
      </c>
      <c r="N339" s="17">
        <f>IF(OR($H339="",$M339=""),"",$H339-$M339)</f>
        <v/>
      </c>
      <c r="O339" s="18">
        <f>IF(OR($N339="",$L339=""),"",IF(OR($N339&lt;=0,$L339=0),"",$L339/$N339))</f>
        <v/>
      </c>
      <c r="P339" s="19">
        <f>IF(OR($G339="",$L339=""),"",IF($L339=0,"",$G339/$L339))</f>
        <v/>
      </c>
      <c r="Q339" s="14">
        <f>IF(OR($M339="",Listas!$H$2=""),"",IF($M339&lt;=Listas!$H$2,"Sulco no limite: avaliar a retirada",""))</f>
        <v/>
      </c>
      <c r="R339" s="14" t="n"/>
    </row>
    <row r="340">
      <c r="A340" s="14" t="n"/>
      <c r="B340" s="14" t="n"/>
      <c r="C340" s="14" t="n"/>
      <c r="D340" s="14" t="n"/>
      <c r="E340" s="14" t="n"/>
      <c r="F340" s="15" t="n"/>
      <c r="G340" s="16" t="n"/>
      <c r="H340" s="17" t="n"/>
      <c r="I340" s="14" t="n"/>
      <c r="J340" s="14">
        <f>IF($A340="","",IFERROR(LOOKUP(2,1/('Movimentações'!$B$5:$B$3004=$A340),'Movimentações'!$E$5:$E$3004),""))</f>
        <v/>
      </c>
      <c r="K340" s="14">
        <f>IF($J340&lt;&gt;"Montagem","",LOOKUP(2,1/('Movimentações'!$B$5:$B$3004=$A340),'Movimentações'!$C$5:$C$3004)&amp;" "&amp;LOOKUP(2,1/('Movimentações'!$B$5:$B$3004=$A340),'Movimentações'!$D$5:$D$3004))</f>
        <v/>
      </c>
      <c r="L340" s="18">
        <f>IF($A340="","",SUMIF('Movimentações'!$B$5:$B$3004,$A340,'Movimentações'!$H$5:$H$3004))</f>
        <v/>
      </c>
      <c r="M340" s="17">
        <f>IF($A340="","",IFERROR(LOOKUP(2,1/(('Movimentações'!$B$5:$B$3004=$A340)*('Movimentações'!$G$5:$G$3004&lt;&gt;"")),'Movimentações'!$G$5:$G$3004),""))</f>
        <v/>
      </c>
      <c r="N340" s="17">
        <f>IF(OR($H340="",$M340=""),"",$H340-$M340)</f>
        <v/>
      </c>
      <c r="O340" s="18">
        <f>IF(OR($N340="",$L340=""),"",IF(OR($N340&lt;=0,$L340=0),"",$L340/$N340))</f>
        <v/>
      </c>
      <c r="P340" s="19">
        <f>IF(OR($G340="",$L340=""),"",IF($L340=0,"",$G340/$L340))</f>
        <v/>
      </c>
      <c r="Q340" s="14">
        <f>IF(OR($M340="",Listas!$H$2=""),"",IF($M340&lt;=Listas!$H$2,"Sulco no limite: avaliar a retirada",""))</f>
        <v/>
      </c>
      <c r="R340" s="14" t="n"/>
    </row>
    <row r="341">
      <c r="A341" s="14" t="n"/>
      <c r="B341" s="14" t="n"/>
      <c r="C341" s="14" t="n"/>
      <c r="D341" s="14" t="n"/>
      <c r="E341" s="14" t="n"/>
      <c r="F341" s="15" t="n"/>
      <c r="G341" s="16" t="n"/>
      <c r="H341" s="17" t="n"/>
      <c r="I341" s="14" t="n"/>
      <c r="J341" s="14">
        <f>IF($A341="","",IFERROR(LOOKUP(2,1/('Movimentações'!$B$5:$B$3004=$A341),'Movimentações'!$E$5:$E$3004),""))</f>
        <v/>
      </c>
      <c r="K341" s="14">
        <f>IF($J341&lt;&gt;"Montagem","",LOOKUP(2,1/('Movimentações'!$B$5:$B$3004=$A341),'Movimentações'!$C$5:$C$3004)&amp;" "&amp;LOOKUP(2,1/('Movimentações'!$B$5:$B$3004=$A341),'Movimentações'!$D$5:$D$3004))</f>
        <v/>
      </c>
      <c r="L341" s="18">
        <f>IF($A341="","",SUMIF('Movimentações'!$B$5:$B$3004,$A341,'Movimentações'!$H$5:$H$3004))</f>
        <v/>
      </c>
      <c r="M341" s="17">
        <f>IF($A341="","",IFERROR(LOOKUP(2,1/(('Movimentações'!$B$5:$B$3004=$A341)*('Movimentações'!$G$5:$G$3004&lt;&gt;"")),'Movimentações'!$G$5:$G$3004),""))</f>
        <v/>
      </c>
      <c r="N341" s="17">
        <f>IF(OR($H341="",$M341=""),"",$H341-$M341)</f>
        <v/>
      </c>
      <c r="O341" s="18">
        <f>IF(OR($N341="",$L341=""),"",IF(OR($N341&lt;=0,$L341=0),"",$L341/$N341))</f>
        <v/>
      </c>
      <c r="P341" s="19">
        <f>IF(OR($G341="",$L341=""),"",IF($L341=0,"",$G341/$L341))</f>
        <v/>
      </c>
      <c r="Q341" s="14">
        <f>IF(OR($M341="",Listas!$H$2=""),"",IF($M341&lt;=Listas!$H$2,"Sulco no limite: avaliar a retirada",""))</f>
        <v/>
      </c>
      <c r="R341" s="14" t="n"/>
    </row>
    <row r="342">
      <c r="A342" s="14" t="n"/>
      <c r="B342" s="14" t="n"/>
      <c r="C342" s="14" t="n"/>
      <c r="D342" s="14" t="n"/>
      <c r="E342" s="14" t="n"/>
      <c r="F342" s="15" t="n"/>
      <c r="G342" s="16" t="n"/>
      <c r="H342" s="17" t="n"/>
      <c r="I342" s="14" t="n"/>
      <c r="J342" s="14">
        <f>IF($A342="","",IFERROR(LOOKUP(2,1/('Movimentações'!$B$5:$B$3004=$A342),'Movimentações'!$E$5:$E$3004),""))</f>
        <v/>
      </c>
      <c r="K342" s="14">
        <f>IF($J342&lt;&gt;"Montagem","",LOOKUP(2,1/('Movimentações'!$B$5:$B$3004=$A342),'Movimentações'!$C$5:$C$3004)&amp;" "&amp;LOOKUP(2,1/('Movimentações'!$B$5:$B$3004=$A342),'Movimentações'!$D$5:$D$3004))</f>
        <v/>
      </c>
      <c r="L342" s="18">
        <f>IF($A342="","",SUMIF('Movimentações'!$B$5:$B$3004,$A342,'Movimentações'!$H$5:$H$3004))</f>
        <v/>
      </c>
      <c r="M342" s="17">
        <f>IF($A342="","",IFERROR(LOOKUP(2,1/(('Movimentações'!$B$5:$B$3004=$A342)*('Movimentações'!$G$5:$G$3004&lt;&gt;"")),'Movimentações'!$G$5:$G$3004),""))</f>
        <v/>
      </c>
      <c r="N342" s="17">
        <f>IF(OR($H342="",$M342=""),"",$H342-$M342)</f>
        <v/>
      </c>
      <c r="O342" s="18">
        <f>IF(OR($N342="",$L342=""),"",IF(OR($N342&lt;=0,$L342=0),"",$L342/$N342))</f>
        <v/>
      </c>
      <c r="P342" s="19">
        <f>IF(OR($G342="",$L342=""),"",IF($L342=0,"",$G342/$L342))</f>
        <v/>
      </c>
      <c r="Q342" s="14">
        <f>IF(OR($M342="",Listas!$H$2=""),"",IF($M342&lt;=Listas!$H$2,"Sulco no limite: avaliar a retirada",""))</f>
        <v/>
      </c>
      <c r="R342" s="14" t="n"/>
    </row>
    <row r="343">
      <c r="A343" s="14" t="n"/>
      <c r="B343" s="14" t="n"/>
      <c r="C343" s="14" t="n"/>
      <c r="D343" s="14" t="n"/>
      <c r="E343" s="14" t="n"/>
      <c r="F343" s="15" t="n"/>
      <c r="G343" s="16" t="n"/>
      <c r="H343" s="17" t="n"/>
      <c r="I343" s="14" t="n"/>
      <c r="J343" s="14">
        <f>IF($A343="","",IFERROR(LOOKUP(2,1/('Movimentações'!$B$5:$B$3004=$A343),'Movimentações'!$E$5:$E$3004),""))</f>
        <v/>
      </c>
      <c r="K343" s="14">
        <f>IF($J343&lt;&gt;"Montagem","",LOOKUP(2,1/('Movimentações'!$B$5:$B$3004=$A343),'Movimentações'!$C$5:$C$3004)&amp;" "&amp;LOOKUP(2,1/('Movimentações'!$B$5:$B$3004=$A343),'Movimentações'!$D$5:$D$3004))</f>
        <v/>
      </c>
      <c r="L343" s="18">
        <f>IF($A343="","",SUMIF('Movimentações'!$B$5:$B$3004,$A343,'Movimentações'!$H$5:$H$3004))</f>
        <v/>
      </c>
      <c r="M343" s="17">
        <f>IF($A343="","",IFERROR(LOOKUP(2,1/(('Movimentações'!$B$5:$B$3004=$A343)*('Movimentações'!$G$5:$G$3004&lt;&gt;"")),'Movimentações'!$G$5:$G$3004),""))</f>
        <v/>
      </c>
      <c r="N343" s="17">
        <f>IF(OR($H343="",$M343=""),"",$H343-$M343)</f>
        <v/>
      </c>
      <c r="O343" s="18">
        <f>IF(OR($N343="",$L343=""),"",IF(OR($N343&lt;=0,$L343=0),"",$L343/$N343))</f>
        <v/>
      </c>
      <c r="P343" s="19">
        <f>IF(OR($G343="",$L343=""),"",IF($L343=0,"",$G343/$L343))</f>
        <v/>
      </c>
      <c r="Q343" s="14">
        <f>IF(OR($M343="",Listas!$H$2=""),"",IF($M343&lt;=Listas!$H$2,"Sulco no limite: avaliar a retirada",""))</f>
        <v/>
      </c>
      <c r="R343" s="14" t="n"/>
    </row>
    <row r="344">
      <c r="A344" s="14" t="n"/>
      <c r="B344" s="14" t="n"/>
      <c r="C344" s="14" t="n"/>
      <c r="D344" s="14" t="n"/>
      <c r="E344" s="14" t="n"/>
      <c r="F344" s="15" t="n"/>
      <c r="G344" s="16" t="n"/>
      <c r="H344" s="17" t="n"/>
      <c r="I344" s="14" t="n"/>
      <c r="J344" s="14">
        <f>IF($A344="","",IFERROR(LOOKUP(2,1/('Movimentações'!$B$5:$B$3004=$A344),'Movimentações'!$E$5:$E$3004),""))</f>
        <v/>
      </c>
      <c r="K344" s="14">
        <f>IF($J344&lt;&gt;"Montagem","",LOOKUP(2,1/('Movimentações'!$B$5:$B$3004=$A344),'Movimentações'!$C$5:$C$3004)&amp;" "&amp;LOOKUP(2,1/('Movimentações'!$B$5:$B$3004=$A344),'Movimentações'!$D$5:$D$3004))</f>
        <v/>
      </c>
      <c r="L344" s="18">
        <f>IF($A344="","",SUMIF('Movimentações'!$B$5:$B$3004,$A344,'Movimentações'!$H$5:$H$3004))</f>
        <v/>
      </c>
      <c r="M344" s="17">
        <f>IF($A344="","",IFERROR(LOOKUP(2,1/(('Movimentações'!$B$5:$B$3004=$A344)*('Movimentações'!$G$5:$G$3004&lt;&gt;"")),'Movimentações'!$G$5:$G$3004),""))</f>
        <v/>
      </c>
      <c r="N344" s="17">
        <f>IF(OR($H344="",$M344=""),"",$H344-$M344)</f>
        <v/>
      </c>
      <c r="O344" s="18">
        <f>IF(OR($N344="",$L344=""),"",IF(OR($N344&lt;=0,$L344=0),"",$L344/$N344))</f>
        <v/>
      </c>
      <c r="P344" s="19">
        <f>IF(OR($G344="",$L344=""),"",IF($L344=0,"",$G344/$L344))</f>
        <v/>
      </c>
      <c r="Q344" s="14">
        <f>IF(OR($M344="",Listas!$H$2=""),"",IF($M344&lt;=Listas!$H$2,"Sulco no limite: avaliar a retirada",""))</f>
        <v/>
      </c>
      <c r="R344" s="14" t="n"/>
    </row>
    <row r="345">
      <c r="A345" s="14" t="n"/>
      <c r="B345" s="14" t="n"/>
      <c r="C345" s="14" t="n"/>
      <c r="D345" s="14" t="n"/>
      <c r="E345" s="14" t="n"/>
      <c r="F345" s="15" t="n"/>
      <c r="G345" s="16" t="n"/>
      <c r="H345" s="17" t="n"/>
      <c r="I345" s="14" t="n"/>
      <c r="J345" s="14">
        <f>IF($A345="","",IFERROR(LOOKUP(2,1/('Movimentações'!$B$5:$B$3004=$A345),'Movimentações'!$E$5:$E$3004),""))</f>
        <v/>
      </c>
      <c r="K345" s="14">
        <f>IF($J345&lt;&gt;"Montagem","",LOOKUP(2,1/('Movimentações'!$B$5:$B$3004=$A345),'Movimentações'!$C$5:$C$3004)&amp;" "&amp;LOOKUP(2,1/('Movimentações'!$B$5:$B$3004=$A345),'Movimentações'!$D$5:$D$3004))</f>
        <v/>
      </c>
      <c r="L345" s="18">
        <f>IF($A345="","",SUMIF('Movimentações'!$B$5:$B$3004,$A345,'Movimentações'!$H$5:$H$3004))</f>
        <v/>
      </c>
      <c r="M345" s="17">
        <f>IF($A345="","",IFERROR(LOOKUP(2,1/(('Movimentações'!$B$5:$B$3004=$A345)*('Movimentações'!$G$5:$G$3004&lt;&gt;"")),'Movimentações'!$G$5:$G$3004),""))</f>
        <v/>
      </c>
      <c r="N345" s="17">
        <f>IF(OR($H345="",$M345=""),"",$H345-$M345)</f>
        <v/>
      </c>
      <c r="O345" s="18">
        <f>IF(OR($N345="",$L345=""),"",IF(OR($N345&lt;=0,$L345=0),"",$L345/$N345))</f>
        <v/>
      </c>
      <c r="P345" s="19">
        <f>IF(OR($G345="",$L345=""),"",IF($L345=0,"",$G345/$L345))</f>
        <v/>
      </c>
      <c r="Q345" s="14">
        <f>IF(OR($M345="",Listas!$H$2=""),"",IF($M345&lt;=Listas!$H$2,"Sulco no limite: avaliar a retirada",""))</f>
        <v/>
      </c>
      <c r="R345" s="14" t="n"/>
    </row>
    <row r="346">
      <c r="A346" s="14" t="n"/>
      <c r="B346" s="14" t="n"/>
      <c r="C346" s="14" t="n"/>
      <c r="D346" s="14" t="n"/>
      <c r="E346" s="14" t="n"/>
      <c r="F346" s="15" t="n"/>
      <c r="G346" s="16" t="n"/>
      <c r="H346" s="17" t="n"/>
      <c r="I346" s="14" t="n"/>
      <c r="J346" s="14">
        <f>IF($A346="","",IFERROR(LOOKUP(2,1/('Movimentações'!$B$5:$B$3004=$A346),'Movimentações'!$E$5:$E$3004),""))</f>
        <v/>
      </c>
      <c r="K346" s="14">
        <f>IF($J346&lt;&gt;"Montagem","",LOOKUP(2,1/('Movimentações'!$B$5:$B$3004=$A346),'Movimentações'!$C$5:$C$3004)&amp;" "&amp;LOOKUP(2,1/('Movimentações'!$B$5:$B$3004=$A346),'Movimentações'!$D$5:$D$3004))</f>
        <v/>
      </c>
      <c r="L346" s="18">
        <f>IF($A346="","",SUMIF('Movimentações'!$B$5:$B$3004,$A346,'Movimentações'!$H$5:$H$3004))</f>
        <v/>
      </c>
      <c r="M346" s="17">
        <f>IF($A346="","",IFERROR(LOOKUP(2,1/(('Movimentações'!$B$5:$B$3004=$A346)*('Movimentações'!$G$5:$G$3004&lt;&gt;"")),'Movimentações'!$G$5:$G$3004),""))</f>
        <v/>
      </c>
      <c r="N346" s="17">
        <f>IF(OR($H346="",$M346=""),"",$H346-$M346)</f>
        <v/>
      </c>
      <c r="O346" s="18">
        <f>IF(OR($N346="",$L346=""),"",IF(OR($N346&lt;=0,$L346=0),"",$L346/$N346))</f>
        <v/>
      </c>
      <c r="P346" s="19">
        <f>IF(OR($G346="",$L346=""),"",IF($L346=0,"",$G346/$L346))</f>
        <v/>
      </c>
      <c r="Q346" s="14">
        <f>IF(OR($M346="",Listas!$H$2=""),"",IF($M346&lt;=Listas!$H$2,"Sulco no limite: avaliar a retirada",""))</f>
        <v/>
      </c>
      <c r="R346" s="14" t="n"/>
    </row>
    <row r="347">
      <c r="A347" s="14" t="n"/>
      <c r="B347" s="14" t="n"/>
      <c r="C347" s="14" t="n"/>
      <c r="D347" s="14" t="n"/>
      <c r="E347" s="14" t="n"/>
      <c r="F347" s="15" t="n"/>
      <c r="G347" s="16" t="n"/>
      <c r="H347" s="17" t="n"/>
      <c r="I347" s="14" t="n"/>
      <c r="J347" s="14">
        <f>IF($A347="","",IFERROR(LOOKUP(2,1/('Movimentações'!$B$5:$B$3004=$A347),'Movimentações'!$E$5:$E$3004),""))</f>
        <v/>
      </c>
      <c r="K347" s="14">
        <f>IF($J347&lt;&gt;"Montagem","",LOOKUP(2,1/('Movimentações'!$B$5:$B$3004=$A347),'Movimentações'!$C$5:$C$3004)&amp;" "&amp;LOOKUP(2,1/('Movimentações'!$B$5:$B$3004=$A347),'Movimentações'!$D$5:$D$3004))</f>
        <v/>
      </c>
      <c r="L347" s="18">
        <f>IF($A347="","",SUMIF('Movimentações'!$B$5:$B$3004,$A347,'Movimentações'!$H$5:$H$3004))</f>
        <v/>
      </c>
      <c r="M347" s="17">
        <f>IF($A347="","",IFERROR(LOOKUP(2,1/(('Movimentações'!$B$5:$B$3004=$A347)*('Movimentações'!$G$5:$G$3004&lt;&gt;"")),'Movimentações'!$G$5:$G$3004),""))</f>
        <v/>
      </c>
      <c r="N347" s="17">
        <f>IF(OR($H347="",$M347=""),"",$H347-$M347)</f>
        <v/>
      </c>
      <c r="O347" s="18">
        <f>IF(OR($N347="",$L347=""),"",IF(OR($N347&lt;=0,$L347=0),"",$L347/$N347))</f>
        <v/>
      </c>
      <c r="P347" s="19">
        <f>IF(OR($G347="",$L347=""),"",IF($L347=0,"",$G347/$L347))</f>
        <v/>
      </c>
      <c r="Q347" s="14">
        <f>IF(OR($M347="",Listas!$H$2=""),"",IF($M347&lt;=Listas!$H$2,"Sulco no limite: avaliar a retirada",""))</f>
        <v/>
      </c>
      <c r="R347" s="14" t="n"/>
    </row>
    <row r="348">
      <c r="A348" s="14" t="n"/>
      <c r="B348" s="14" t="n"/>
      <c r="C348" s="14" t="n"/>
      <c r="D348" s="14" t="n"/>
      <c r="E348" s="14" t="n"/>
      <c r="F348" s="15" t="n"/>
      <c r="G348" s="16" t="n"/>
      <c r="H348" s="17" t="n"/>
      <c r="I348" s="14" t="n"/>
      <c r="J348" s="14">
        <f>IF($A348="","",IFERROR(LOOKUP(2,1/('Movimentações'!$B$5:$B$3004=$A348),'Movimentações'!$E$5:$E$3004),""))</f>
        <v/>
      </c>
      <c r="K348" s="14">
        <f>IF($J348&lt;&gt;"Montagem","",LOOKUP(2,1/('Movimentações'!$B$5:$B$3004=$A348),'Movimentações'!$C$5:$C$3004)&amp;" "&amp;LOOKUP(2,1/('Movimentações'!$B$5:$B$3004=$A348),'Movimentações'!$D$5:$D$3004))</f>
        <v/>
      </c>
      <c r="L348" s="18">
        <f>IF($A348="","",SUMIF('Movimentações'!$B$5:$B$3004,$A348,'Movimentações'!$H$5:$H$3004))</f>
        <v/>
      </c>
      <c r="M348" s="17">
        <f>IF($A348="","",IFERROR(LOOKUP(2,1/(('Movimentações'!$B$5:$B$3004=$A348)*('Movimentações'!$G$5:$G$3004&lt;&gt;"")),'Movimentações'!$G$5:$G$3004),""))</f>
        <v/>
      </c>
      <c r="N348" s="17">
        <f>IF(OR($H348="",$M348=""),"",$H348-$M348)</f>
        <v/>
      </c>
      <c r="O348" s="18">
        <f>IF(OR($N348="",$L348=""),"",IF(OR($N348&lt;=0,$L348=0),"",$L348/$N348))</f>
        <v/>
      </c>
      <c r="P348" s="19">
        <f>IF(OR($G348="",$L348=""),"",IF($L348=0,"",$G348/$L348))</f>
        <v/>
      </c>
      <c r="Q348" s="14">
        <f>IF(OR($M348="",Listas!$H$2=""),"",IF($M348&lt;=Listas!$H$2,"Sulco no limite: avaliar a retirada",""))</f>
        <v/>
      </c>
      <c r="R348" s="14" t="n"/>
    </row>
    <row r="349">
      <c r="A349" s="14" t="n"/>
      <c r="B349" s="14" t="n"/>
      <c r="C349" s="14" t="n"/>
      <c r="D349" s="14" t="n"/>
      <c r="E349" s="14" t="n"/>
      <c r="F349" s="15" t="n"/>
      <c r="G349" s="16" t="n"/>
      <c r="H349" s="17" t="n"/>
      <c r="I349" s="14" t="n"/>
      <c r="J349" s="14">
        <f>IF($A349="","",IFERROR(LOOKUP(2,1/('Movimentações'!$B$5:$B$3004=$A349),'Movimentações'!$E$5:$E$3004),""))</f>
        <v/>
      </c>
      <c r="K349" s="14">
        <f>IF($J349&lt;&gt;"Montagem","",LOOKUP(2,1/('Movimentações'!$B$5:$B$3004=$A349),'Movimentações'!$C$5:$C$3004)&amp;" "&amp;LOOKUP(2,1/('Movimentações'!$B$5:$B$3004=$A349),'Movimentações'!$D$5:$D$3004))</f>
        <v/>
      </c>
      <c r="L349" s="18">
        <f>IF($A349="","",SUMIF('Movimentações'!$B$5:$B$3004,$A349,'Movimentações'!$H$5:$H$3004))</f>
        <v/>
      </c>
      <c r="M349" s="17">
        <f>IF($A349="","",IFERROR(LOOKUP(2,1/(('Movimentações'!$B$5:$B$3004=$A349)*('Movimentações'!$G$5:$G$3004&lt;&gt;"")),'Movimentações'!$G$5:$G$3004),""))</f>
        <v/>
      </c>
      <c r="N349" s="17">
        <f>IF(OR($H349="",$M349=""),"",$H349-$M349)</f>
        <v/>
      </c>
      <c r="O349" s="18">
        <f>IF(OR($N349="",$L349=""),"",IF(OR($N349&lt;=0,$L349=0),"",$L349/$N349))</f>
        <v/>
      </c>
      <c r="P349" s="19">
        <f>IF(OR($G349="",$L349=""),"",IF($L349=0,"",$G349/$L349))</f>
        <v/>
      </c>
      <c r="Q349" s="14">
        <f>IF(OR($M349="",Listas!$H$2=""),"",IF($M349&lt;=Listas!$H$2,"Sulco no limite: avaliar a retirada",""))</f>
        <v/>
      </c>
      <c r="R349" s="14" t="n"/>
    </row>
    <row r="350">
      <c r="A350" s="14" t="n"/>
      <c r="B350" s="14" t="n"/>
      <c r="C350" s="14" t="n"/>
      <c r="D350" s="14" t="n"/>
      <c r="E350" s="14" t="n"/>
      <c r="F350" s="15" t="n"/>
      <c r="G350" s="16" t="n"/>
      <c r="H350" s="17" t="n"/>
      <c r="I350" s="14" t="n"/>
      <c r="J350" s="14">
        <f>IF($A350="","",IFERROR(LOOKUP(2,1/('Movimentações'!$B$5:$B$3004=$A350),'Movimentações'!$E$5:$E$3004),""))</f>
        <v/>
      </c>
      <c r="K350" s="14">
        <f>IF($J350&lt;&gt;"Montagem","",LOOKUP(2,1/('Movimentações'!$B$5:$B$3004=$A350),'Movimentações'!$C$5:$C$3004)&amp;" "&amp;LOOKUP(2,1/('Movimentações'!$B$5:$B$3004=$A350),'Movimentações'!$D$5:$D$3004))</f>
        <v/>
      </c>
      <c r="L350" s="18">
        <f>IF($A350="","",SUMIF('Movimentações'!$B$5:$B$3004,$A350,'Movimentações'!$H$5:$H$3004))</f>
        <v/>
      </c>
      <c r="M350" s="17">
        <f>IF($A350="","",IFERROR(LOOKUP(2,1/(('Movimentações'!$B$5:$B$3004=$A350)*('Movimentações'!$G$5:$G$3004&lt;&gt;"")),'Movimentações'!$G$5:$G$3004),""))</f>
        <v/>
      </c>
      <c r="N350" s="17">
        <f>IF(OR($H350="",$M350=""),"",$H350-$M350)</f>
        <v/>
      </c>
      <c r="O350" s="18">
        <f>IF(OR($N350="",$L350=""),"",IF(OR($N350&lt;=0,$L350=0),"",$L350/$N350))</f>
        <v/>
      </c>
      <c r="P350" s="19">
        <f>IF(OR($G350="",$L350=""),"",IF($L350=0,"",$G350/$L350))</f>
        <v/>
      </c>
      <c r="Q350" s="14">
        <f>IF(OR($M350="",Listas!$H$2=""),"",IF($M350&lt;=Listas!$H$2,"Sulco no limite: avaliar a retirada",""))</f>
        <v/>
      </c>
      <c r="R350" s="14" t="n"/>
    </row>
    <row r="351">
      <c r="A351" s="14" t="n"/>
      <c r="B351" s="14" t="n"/>
      <c r="C351" s="14" t="n"/>
      <c r="D351" s="14" t="n"/>
      <c r="E351" s="14" t="n"/>
      <c r="F351" s="15" t="n"/>
      <c r="G351" s="16" t="n"/>
      <c r="H351" s="17" t="n"/>
      <c r="I351" s="14" t="n"/>
      <c r="J351" s="14">
        <f>IF($A351="","",IFERROR(LOOKUP(2,1/('Movimentações'!$B$5:$B$3004=$A351),'Movimentações'!$E$5:$E$3004),""))</f>
        <v/>
      </c>
      <c r="K351" s="14">
        <f>IF($J351&lt;&gt;"Montagem","",LOOKUP(2,1/('Movimentações'!$B$5:$B$3004=$A351),'Movimentações'!$C$5:$C$3004)&amp;" "&amp;LOOKUP(2,1/('Movimentações'!$B$5:$B$3004=$A351),'Movimentações'!$D$5:$D$3004))</f>
        <v/>
      </c>
      <c r="L351" s="18">
        <f>IF($A351="","",SUMIF('Movimentações'!$B$5:$B$3004,$A351,'Movimentações'!$H$5:$H$3004))</f>
        <v/>
      </c>
      <c r="M351" s="17">
        <f>IF($A351="","",IFERROR(LOOKUP(2,1/(('Movimentações'!$B$5:$B$3004=$A351)*('Movimentações'!$G$5:$G$3004&lt;&gt;"")),'Movimentações'!$G$5:$G$3004),""))</f>
        <v/>
      </c>
      <c r="N351" s="17">
        <f>IF(OR($H351="",$M351=""),"",$H351-$M351)</f>
        <v/>
      </c>
      <c r="O351" s="18">
        <f>IF(OR($N351="",$L351=""),"",IF(OR($N351&lt;=0,$L351=0),"",$L351/$N351))</f>
        <v/>
      </c>
      <c r="P351" s="19">
        <f>IF(OR($G351="",$L351=""),"",IF($L351=0,"",$G351/$L351))</f>
        <v/>
      </c>
      <c r="Q351" s="14">
        <f>IF(OR($M351="",Listas!$H$2=""),"",IF($M351&lt;=Listas!$H$2,"Sulco no limite: avaliar a retirada",""))</f>
        <v/>
      </c>
      <c r="R351" s="14" t="n"/>
    </row>
    <row r="352">
      <c r="A352" s="14" t="n"/>
      <c r="B352" s="14" t="n"/>
      <c r="C352" s="14" t="n"/>
      <c r="D352" s="14" t="n"/>
      <c r="E352" s="14" t="n"/>
      <c r="F352" s="15" t="n"/>
      <c r="G352" s="16" t="n"/>
      <c r="H352" s="17" t="n"/>
      <c r="I352" s="14" t="n"/>
      <c r="J352" s="14">
        <f>IF($A352="","",IFERROR(LOOKUP(2,1/('Movimentações'!$B$5:$B$3004=$A352),'Movimentações'!$E$5:$E$3004),""))</f>
        <v/>
      </c>
      <c r="K352" s="14">
        <f>IF($J352&lt;&gt;"Montagem","",LOOKUP(2,1/('Movimentações'!$B$5:$B$3004=$A352),'Movimentações'!$C$5:$C$3004)&amp;" "&amp;LOOKUP(2,1/('Movimentações'!$B$5:$B$3004=$A352),'Movimentações'!$D$5:$D$3004))</f>
        <v/>
      </c>
      <c r="L352" s="18">
        <f>IF($A352="","",SUMIF('Movimentações'!$B$5:$B$3004,$A352,'Movimentações'!$H$5:$H$3004))</f>
        <v/>
      </c>
      <c r="M352" s="17">
        <f>IF($A352="","",IFERROR(LOOKUP(2,1/(('Movimentações'!$B$5:$B$3004=$A352)*('Movimentações'!$G$5:$G$3004&lt;&gt;"")),'Movimentações'!$G$5:$G$3004),""))</f>
        <v/>
      </c>
      <c r="N352" s="17">
        <f>IF(OR($H352="",$M352=""),"",$H352-$M352)</f>
        <v/>
      </c>
      <c r="O352" s="18">
        <f>IF(OR($N352="",$L352=""),"",IF(OR($N352&lt;=0,$L352=0),"",$L352/$N352))</f>
        <v/>
      </c>
      <c r="P352" s="19">
        <f>IF(OR($G352="",$L352=""),"",IF($L352=0,"",$G352/$L352))</f>
        <v/>
      </c>
      <c r="Q352" s="14">
        <f>IF(OR($M352="",Listas!$H$2=""),"",IF($M352&lt;=Listas!$H$2,"Sulco no limite: avaliar a retirada",""))</f>
        <v/>
      </c>
      <c r="R352" s="14" t="n"/>
    </row>
    <row r="353">
      <c r="A353" s="14" t="n"/>
      <c r="B353" s="14" t="n"/>
      <c r="C353" s="14" t="n"/>
      <c r="D353" s="14" t="n"/>
      <c r="E353" s="14" t="n"/>
      <c r="F353" s="15" t="n"/>
      <c r="G353" s="16" t="n"/>
      <c r="H353" s="17" t="n"/>
      <c r="I353" s="14" t="n"/>
      <c r="J353" s="14">
        <f>IF($A353="","",IFERROR(LOOKUP(2,1/('Movimentações'!$B$5:$B$3004=$A353),'Movimentações'!$E$5:$E$3004),""))</f>
        <v/>
      </c>
      <c r="K353" s="14">
        <f>IF($J353&lt;&gt;"Montagem","",LOOKUP(2,1/('Movimentações'!$B$5:$B$3004=$A353),'Movimentações'!$C$5:$C$3004)&amp;" "&amp;LOOKUP(2,1/('Movimentações'!$B$5:$B$3004=$A353),'Movimentações'!$D$5:$D$3004))</f>
        <v/>
      </c>
      <c r="L353" s="18">
        <f>IF($A353="","",SUMIF('Movimentações'!$B$5:$B$3004,$A353,'Movimentações'!$H$5:$H$3004))</f>
        <v/>
      </c>
      <c r="M353" s="17">
        <f>IF($A353="","",IFERROR(LOOKUP(2,1/(('Movimentações'!$B$5:$B$3004=$A353)*('Movimentações'!$G$5:$G$3004&lt;&gt;"")),'Movimentações'!$G$5:$G$3004),""))</f>
        <v/>
      </c>
      <c r="N353" s="17">
        <f>IF(OR($H353="",$M353=""),"",$H353-$M353)</f>
        <v/>
      </c>
      <c r="O353" s="18">
        <f>IF(OR($N353="",$L353=""),"",IF(OR($N353&lt;=0,$L353=0),"",$L353/$N353))</f>
        <v/>
      </c>
      <c r="P353" s="19">
        <f>IF(OR($G353="",$L353=""),"",IF($L353=0,"",$G353/$L353))</f>
        <v/>
      </c>
      <c r="Q353" s="14">
        <f>IF(OR($M353="",Listas!$H$2=""),"",IF($M353&lt;=Listas!$H$2,"Sulco no limite: avaliar a retirada",""))</f>
        <v/>
      </c>
      <c r="R353" s="14" t="n"/>
    </row>
    <row r="354">
      <c r="A354" s="14" t="n"/>
      <c r="B354" s="14" t="n"/>
      <c r="C354" s="14" t="n"/>
      <c r="D354" s="14" t="n"/>
      <c r="E354" s="14" t="n"/>
      <c r="F354" s="15" t="n"/>
      <c r="G354" s="16" t="n"/>
      <c r="H354" s="17" t="n"/>
      <c r="I354" s="14" t="n"/>
      <c r="J354" s="14">
        <f>IF($A354="","",IFERROR(LOOKUP(2,1/('Movimentações'!$B$5:$B$3004=$A354),'Movimentações'!$E$5:$E$3004),""))</f>
        <v/>
      </c>
      <c r="K354" s="14">
        <f>IF($J354&lt;&gt;"Montagem","",LOOKUP(2,1/('Movimentações'!$B$5:$B$3004=$A354),'Movimentações'!$C$5:$C$3004)&amp;" "&amp;LOOKUP(2,1/('Movimentações'!$B$5:$B$3004=$A354),'Movimentações'!$D$5:$D$3004))</f>
        <v/>
      </c>
      <c r="L354" s="18">
        <f>IF($A354="","",SUMIF('Movimentações'!$B$5:$B$3004,$A354,'Movimentações'!$H$5:$H$3004))</f>
        <v/>
      </c>
      <c r="M354" s="17">
        <f>IF($A354="","",IFERROR(LOOKUP(2,1/(('Movimentações'!$B$5:$B$3004=$A354)*('Movimentações'!$G$5:$G$3004&lt;&gt;"")),'Movimentações'!$G$5:$G$3004),""))</f>
        <v/>
      </c>
      <c r="N354" s="17">
        <f>IF(OR($H354="",$M354=""),"",$H354-$M354)</f>
        <v/>
      </c>
      <c r="O354" s="18">
        <f>IF(OR($N354="",$L354=""),"",IF(OR($N354&lt;=0,$L354=0),"",$L354/$N354))</f>
        <v/>
      </c>
      <c r="P354" s="19">
        <f>IF(OR($G354="",$L354=""),"",IF($L354=0,"",$G354/$L354))</f>
        <v/>
      </c>
      <c r="Q354" s="14">
        <f>IF(OR($M354="",Listas!$H$2=""),"",IF($M354&lt;=Listas!$H$2,"Sulco no limite: avaliar a retirada",""))</f>
        <v/>
      </c>
      <c r="R354" s="14" t="n"/>
    </row>
    <row r="355">
      <c r="A355" s="14" t="n"/>
      <c r="B355" s="14" t="n"/>
      <c r="C355" s="14" t="n"/>
      <c r="D355" s="14" t="n"/>
      <c r="E355" s="14" t="n"/>
      <c r="F355" s="15" t="n"/>
      <c r="G355" s="16" t="n"/>
      <c r="H355" s="17" t="n"/>
      <c r="I355" s="14" t="n"/>
      <c r="J355" s="14">
        <f>IF($A355="","",IFERROR(LOOKUP(2,1/('Movimentações'!$B$5:$B$3004=$A355),'Movimentações'!$E$5:$E$3004),""))</f>
        <v/>
      </c>
      <c r="K355" s="14">
        <f>IF($J355&lt;&gt;"Montagem","",LOOKUP(2,1/('Movimentações'!$B$5:$B$3004=$A355),'Movimentações'!$C$5:$C$3004)&amp;" "&amp;LOOKUP(2,1/('Movimentações'!$B$5:$B$3004=$A355),'Movimentações'!$D$5:$D$3004))</f>
        <v/>
      </c>
      <c r="L355" s="18">
        <f>IF($A355="","",SUMIF('Movimentações'!$B$5:$B$3004,$A355,'Movimentações'!$H$5:$H$3004))</f>
        <v/>
      </c>
      <c r="M355" s="17">
        <f>IF($A355="","",IFERROR(LOOKUP(2,1/(('Movimentações'!$B$5:$B$3004=$A355)*('Movimentações'!$G$5:$G$3004&lt;&gt;"")),'Movimentações'!$G$5:$G$3004),""))</f>
        <v/>
      </c>
      <c r="N355" s="17">
        <f>IF(OR($H355="",$M355=""),"",$H355-$M355)</f>
        <v/>
      </c>
      <c r="O355" s="18">
        <f>IF(OR($N355="",$L355=""),"",IF(OR($N355&lt;=0,$L355=0),"",$L355/$N355))</f>
        <v/>
      </c>
      <c r="P355" s="19">
        <f>IF(OR($G355="",$L355=""),"",IF($L355=0,"",$G355/$L355))</f>
        <v/>
      </c>
      <c r="Q355" s="14">
        <f>IF(OR($M355="",Listas!$H$2=""),"",IF($M355&lt;=Listas!$H$2,"Sulco no limite: avaliar a retirada",""))</f>
        <v/>
      </c>
      <c r="R355" s="14" t="n"/>
    </row>
    <row r="356">
      <c r="A356" s="14" t="n"/>
      <c r="B356" s="14" t="n"/>
      <c r="C356" s="14" t="n"/>
      <c r="D356" s="14" t="n"/>
      <c r="E356" s="14" t="n"/>
      <c r="F356" s="15" t="n"/>
      <c r="G356" s="16" t="n"/>
      <c r="H356" s="17" t="n"/>
      <c r="I356" s="14" t="n"/>
      <c r="J356" s="14">
        <f>IF($A356="","",IFERROR(LOOKUP(2,1/('Movimentações'!$B$5:$B$3004=$A356),'Movimentações'!$E$5:$E$3004),""))</f>
        <v/>
      </c>
      <c r="K356" s="14">
        <f>IF($J356&lt;&gt;"Montagem","",LOOKUP(2,1/('Movimentações'!$B$5:$B$3004=$A356),'Movimentações'!$C$5:$C$3004)&amp;" "&amp;LOOKUP(2,1/('Movimentações'!$B$5:$B$3004=$A356),'Movimentações'!$D$5:$D$3004))</f>
        <v/>
      </c>
      <c r="L356" s="18">
        <f>IF($A356="","",SUMIF('Movimentações'!$B$5:$B$3004,$A356,'Movimentações'!$H$5:$H$3004))</f>
        <v/>
      </c>
      <c r="M356" s="17">
        <f>IF($A356="","",IFERROR(LOOKUP(2,1/(('Movimentações'!$B$5:$B$3004=$A356)*('Movimentações'!$G$5:$G$3004&lt;&gt;"")),'Movimentações'!$G$5:$G$3004),""))</f>
        <v/>
      </c>
      <c r="N356" s="17">
        <f>IF(OR($H356="",$M356=""),"",$H356-$M356)</f>
        <v/>
      </c>
      <c r="O356" s="18">
        <f>IF(OR($N356="",$L356=""),"",IF(OR($N356&lt;=0,$L356=0),"",$L356/$N356))</f>
        <v/>
      </c>
      <c r="P356" s="19">
        <f>IF(OR($G356="",$L356=""),"",IF($L356=0,"",$G356/$L356))</f>
        <v/>
      </c>
      <c r="Q356" s="14">
        <f>IF(OR($M356="",Listas!$H$2=""),"",IF($M356&lt;=Listas!$H$2,"Sulco no limite: avaliar a retirada",""))</f>
        <v/>
      </c>
      <c r="R356" s="14" t="n"/>
    </row>
    <row r="357">
      <c r="A357" s="14" t="n"/>
      <c r="B357" s="14" t="n"/>
      <c r="C357" s="14" t="n"/>
      <c r="D357" s="14" t="n"/>
      <c r="E357" s="14" t="n"/>
      <c r="F357" s="15" t="n"/>
      <c r="G357" s="16" t="n"/>
      <c r="H357" s="17" t="n"/>
      <c r="I357" s="14" t="n"/>
      <c r="J357" s="14">
        <f>IF($A357="","",IFERROR(LOOKUP(2,1/('Movimentações'!$B$5:$B$3004=$A357),'Movimentações'!$E$5:$E$3004),""))</f>
        <v/>
      </c>
      <c r="K357" s="14">
        <f>IF($J357&lt;&gt;"Montagem","",LOOKUP(2,1/('Movimentações'!$B$5:$B$3004=$A357),'Movimentações'!$C$5:$C$3004)&amp;" "&amp;LOOKUP(2,1/('Movimentações'!$B$5:$B$3004=$A357),'Movimentações'!$D$5:$D$3004))</f>
        <v/>
      </c>
      <c r="L357" s="18">
        <f>IF($A357="","",SUMIF('Movimentações'!$B$5:$B$3004,$A357,'Movimentações'!$H$5:$H$3004))</f>
        <v/>
      </c>
      <c r="M357" s="17">
        <f>IF($A357="","",IFERROR(LOOKUP(2,1/(('Movimentações'!$B$5:$B$3004=$A357)*('Movimentações'!$G$5:$G$3004&lt;&gt;"")),'Movimentações'!$G$5:$G$3004),""))</f>
        <v/>
      </c>
      <c r="N357" s="17">
        <f>IF(OR($H357="",$M357=""),"",$H357-$M357)</f>
        <v/>
      </c>
      <c r="O357" s="18">
        <f>IF(OR($N357="",$L357=""),"",IF(OR($N357&lt;=0,$L357=0),"",$L357/$N357))</f>
        <v/>
      </c>
      <c r="P357" s="19">
        <f>IF(OR($G357="",$L357=""),"",IF($L357=0,"",$G357/$L357))</f>
        <v/>
      </c>
      <c r="Q357" s="14">
        <f>IF(OR($M357="",Listas!$H$2=""),"",IF($M357&lt;=Listas!$H$2,"Sulco no limite: avaliar a retirada",""))</f>
        <v/>
      </c>
      <c r="R357" s="14" t="n"/>
    </row>
    <row r="358">
      <c r="A358" s="14" t="n"/>
      <c r="B358" s="14" t="n"/>
      <c r="C358" s="14" t="n"/>
      <c r="D358" s="14" t="n"/>
      <c r="E358" s="14" t="n"/>
      <c r="F358" s="15" t="n"/>
      <c r="G358" s="16" t="n"/>
      <c r="H358" s="17" t="n"/>
      <c r="I358" s="14" t="n"/>
      <c r="J358" s="14">
        <f>IF($A358="","",IFERROR(LOOKUP(2,1/('Movimentações'!$B$5:$B$3004=$A358),'Movimentações'!$E$5:$E$3004),""))</f>
        <v/>
      </c>
      <c r="K358" s="14">
        <f>IF($J358&lt;&gt;"Montagem","",LOOKUP(2,1/('Movimentações'!$B$5:$B$3004=$A358),'Movimentações'!$C$5:$C$3004)&amp;" "&amp;LOOKUP(2,1/('Movimentações'!$B$5:$B$3004=$A358),'Movimentações'!$D$5:$D$3004))</f>
        <v/>
      </c>
      <c r="L358" s="18">
        <f>IF($A358="","",SUMIF('Movimentações'!$B$5:$B$3004,$A358,'Movimentações'!$H$5:$H$3004))</f>
        <v/>
      </c>
      <c r="M358" s="17">
        <f>IF($A358="","",IFERROR(LOOKUP(2,1/(('Movimentações'!$B$5:$B$3004=$A358)*('Movimentações'!$G$5:$G$3004&lt;&gt;"")),'Movimentações'!$G$5:$G$3004),""))</f>
        <v/>
      </c>
      <c r="N358" s="17">
        <f>IF(OR($H358="",$M358=""),"",$H358-$M358)</f>
        <v/>
      </c>
      <c r="O358" s="18">
        <f>IF(OR($N358="",$L358=""),"",IF(OR($N358&lt;=0,$L358=0),"",$L358/$N358))</f>
        <v/>
      </c>
      <c r="P358" s="19">
        <f>IF(OR($G358="",$L358=""),"",IF($L358=0,"",$G358/$L358))</f>
        <v/>
      </c>
      <c r="Q358" s="14">
        <f>IF(OR($M358="",Listas!$H$2=""),"",IF($M358&lt;=Listas!$H$2,"Sulco no limite: avaliar a retirada",""))</f>
        <v/>
      </c>
      <c r="R358" s="14" t="n"/>
    </row>
    <row r="359">
      <c r="A359" s="14" t="n"/>
      <c r="B359" s="14" t="n"/>
      <c r="C359" s="14" t="n"/>
      <c r="D359" s="14" t="n"/>
      <c r="E359" s="14" t="n"/>
      <c r="F359" s="15" t="n"/>
      <c r="G359" s="16" t="n"/>
      <c r="H359" s="17" t="n"/>
      <c r="I359" s="14" t="n"/>
      <c r="J359" s="14">
        <f>IF($A359="","",IFERROR(LOOKUP(2,1/('Movimentações'!$B$5:$B$3004=$A359),'Movimentações'!$E$5:$E$3004),""))</f>
        <v/>
      </c>
      <c r="K359" s="14">
        <f>IF($J359&lt;&gt;"Montagem","",LOOKUP(2,1/('Movimentações'!$B$5:$B$3004=$A359),'Movimentações'!$C$5:$C$3004)&amp;" "&amp;LOOKUP(2,1/('Movimentações'!$B$5:$B$3004=$A359),'Movimentações'!$D$5:$D$3004))</f>
        <v/>
      </c>
      <c r="L359" s="18">
        <f>IF($A359="","",SUMIF('Movimentações'!$B$5:$B$3004,$A359,'Movimentações'!$H$5:$H$3004))</f>
        <v/>
      </c>
      <c r="M359" s="17">
        <f>IF($A359="","",IFERROR(LOOKUP(2,1/(('Movimentações'!$B$5:$B$3004=$A359)*('Movimentações'!$G$5:$G$3004&lt;&gt;"")),'Movimentações'!$G$5:$G$3004),""))</f>
        <v/>
      </c>
      <c r="N359" s="17">
        <f>IF(OR($H359="",$M359=""),"",$H359-$M359)</f>
        <v/>
      </c>
      <c r="O359" s="18">
        <f>IF(OR($N359="",$L359=""),"",IF(OR($N359&lt;=0,$L359=0),"",$L359/$N359))</f>
        <v/>
      </c>
      <c r="P359" s="19">
        <f>IF(OR($G359="",$L359=""),"",IF($L359=0,"",$G359/$L359))</f>
        <v/>
      </c>
      <c r="Q359" s="14">
        <f>IF(OR($M359="",Listas!$H$2=""),"",IF($M359&lt;=Listas!$H$2,"Sulco no limite: avaliar a retirada",""))</f>
        <v/>
      </c>
      <c r="R359" s="14" t="n"/>
    </row>
    <row r="360">
      <c r="A360" s="14" t="n"/>
      <c r="B360" s="14" t="n"/>
      <c r="C360" s="14" t="n"/>
      <c r="D360" s="14" t="n"/>
      <c r="E360" s="14" t="n"/>
      <c r="F360" s="15" t="n"/>
      <c r="G360" s="16" t="n"/>
      <c r="H360" s="17" t="n"/>
      <c r="I360" s="14" t="n"/>
      <c r="J360" s="14">
        <f>IF($A360="","",IFERROR(LOOKUP(2,1/('Movimentações'!$B$5:$B$3004=$A360),'Movimentações'!$E$5:$E$3004),""))</f>
        <v/>
      </c>
      <c r="K360" s="14">
        <f>IF($J360&lt;&gt;"Montagem","",LOOKUP(2,1/('Movimentações'!$B$5:$B$3004=$A360),'Movimentações'!$C$5:$C$3004)&amp;" "&amp;LOOKUP(2,1/('Movimentações'!$B$5:$B$3004=$A360),'Movimentações'!$D$5:$D$3004))</f>
        <v/>
      </c>
      <c r="L360" s="18">
        <f>IF($A360="","",SUMIF('Movimentações'!$B$5:$B$3004,$A360,'Movimentações'!$H$5:$H$3004))</f>
        <v/>
      </c>
      <c r="M360" s="17">
        <f>IF($A360="","",IFERROR(LOOKUP(2,1/(('Movimentações'!$B$5:$B$3004=$A360)*('Movimentações'!$G$5:$G$3004&lt;&gt;"")),'Movimentações'!$G$5:$G$3004),""))</f>
        <v/>
      </c>
      <c r="N360" s="17">
        <f>IF(OR($H360="",$M360=""),"",$H360-$M360)</f>
        <v/>
      </c>
      <c r="O360" s="18">
        <f>IF(OR($N360="",$L360=""),"",IF(OR($N360&lt;=0,$L360=0),"",$L360/$N360))</f>
        <v/>
      </c>
      <c r="P360" s="19">
        <f>IF(OR($G360="",$L360=""),"",IF($L360=0,"",$G360/$L360))</f>
        <v/>
      </c>
      <c r="Q360" s="14">
        <f>IF(OR($M360="",Listas!$H$2=""),"",IF($M360&lt;=Listas!$H$2,"Sulco no limite: avaliar a retirada",""))</f>
        <v/>
      </c>
      <c r="R360" s="14" t="n"/>
    </row>
    <row r="361">
      <c r="A361" s="14" t="n"/>
      <c r="B361" s="14" t="n"/>
      <c r="C361" s="14" t="n"/>
      <c r="D361" s="14" t="n"/>
      <c r="E361" s="14" t="n"/>
      <c r="F361" s="15" t="n"/>
      <c r="G361" s="16" t="n"/>
      <c r="H361" s="17" t="n"/>
      <c r="I361" s="14" t="n"/>
      <c r="J361" s="14">
        <f>IF($A361="","",IFERROR(LOOKUP(2,1/('Movimentações'!$B$5:$B$3004=$A361),'Movimentações'!$E$5:$E$3004),""))</f>
        <v/>
      </c>
      <c r="K361" s="14">
        <f>IF($J361&lt;&gt;"Montagem","",LOOKUP(2,1/('Movimentações'!$B$5:$B$3004=$A361),'Movimentações'!$C$5:$C$3004)&amp;" "&amp;LOOKUP(2,1/('Movimentações'!$B$5:$B$3004=$A361),'Movimentações'!$D$5:$D$3004))</f>
        <v/>
      </c>
      <c r="L361" s="18">
        <f>IF($A361="","",SUMIF('Movimentações'!$B$5:$B$3004,$A361,'Movimentações'!$H$5:$H$3004))</f>
        <v/>
      </c>
      <c r="M361" s="17">
        <f>IF($A361="","",IFERROR(LOOKUP(2,1/(('Movimentações'!$B$5:$B$3004=$A361)*('Movimentações'!$G$5:$G$3004&lt;&gt;"")),'Movimentações'!$G$5:$G$3004),""))</f>
        <v/>
      </c>
      <c r="N361" s="17">
        <f>IF(OR($H361="",$M361=""),"",$H361-$M361)</f>
        <v/>
      </c>
      <c r="O361" s="18">
        <f>IF(OR($N361="",$L361=""),"",IF(OR($N361&lt;=0,$L361=0),"",$L361/$N361))</f>
        <v/>
      </c>
      <c r="P361" s="19">
        <f>IF(OR($G361="",$L361=""),"",IF($L361=0,"",$G361/$L361))</f>
        <v/>
      </c>
      <c r="Q361" s="14">
        <f>IF(OR($M361="",Listas!$H$2=""),"",IF($M361&lt;=Listas!$H$2,"Sulco no limite: avaliar a retirada",""))</f>
        <v/>
      </c>
      <c r="R361" s="14" t="n"/>
    </row>
    <row r="362">
      <c r="A362" s="14" t="n"/>
      <c r="B362" s="14" t="n"/>
      <c r="C362" s="14" t="n"/>
      <c r="D362" s="14" t="n"/>
      <c r="E362" s="14" t="n"/>
      <c r="F362" s="15" t="n"/>
      <c r="G362" s="16" t="n"/>
      <c r="H362" s="17" t="n"/>
      <c r="I362" s="14" t="n"/>
      <c r="J362" s="14">
        <f>IF($A362="","",IFERROR(LOOKUP(2,1/('Movimentações'!$B$5:$B$3004=$A362),'Movimentações'!$E$5:$E$3004),""))</f>
        <v/>
      </c>
      <c r="K362" s="14">
        <f>IF($J362&lt;&gt;"Montagem","",LOOKUP(2,1/('Movimentações'!$B$5:$B$3004=$A362),'Movimentações'!$C$5:$C$3004)&amp;" "&amp;LOOKUP(2,1/('Movimentações'!$B$5:$B$3004=$A362),'Movimentações'!$D$5:$D$3004))</f>
        <v/>
      </c>
      <c r="L362" s="18">
        <f>IF($A362="","",SUMIF('Movimentações'!$B$5:$B$3004,$A362,'Movimentações'!$H$5:$H$3004))</f>
        <v/>
      </c>
      <c r="M362" s="17">
        <f>IF($A362="","",IFERROR(LOOKUP(2,1/(('Movimentações'!$B$5:$B$3004=$A362)*('Movimentações'!$G$5:$G$3004&lt;&gt;"")),'Movimentações'!$G$5:$G$3004),""))</f>
        <v/>
      </c>
      <c r="N362" s="17">
        <f>IF(OR($H362="",$M362=""),"",$H362-$M362)</f>
        <v/>
      </c>
      <c r="O362" s="18">
        <f>IF(OR($N362="",$L362=""),"",IF(OR($N362&lt;=0,$L362=0),"",$L362/$N362))</f>
        <v/>
      </c>
      <c r="P362" s="19">
        <f>IF(OR($G362="",$L362=""),"",IF($L362=0,"",$G362/$L362))</f>
        <v/>
      </c>
      <c r="Q362" s="14">
        <f>IF(OR($M362="",Listas!$H$2=""),"",IF($M362&lt;=Listas!$H$2,"Sulco no limite: avaliar a retirada",""))</f>
        <v/>
      </c>
      <c r="R362" s="14" t="n"/>
    </row>
    <row r="363">
      <c r="A363" s="14" t="n"/>
      <c r="B363" s="14" t="n"/>
      <c r="C363" s="14" t="n"/>
      <c r="D363" s="14" t="n"/>
      <c r="E363" s="14" t="n"/>
      <c r="F363" s="15" t="n"/>
      <c r="G363" s="16" t="n"/>
      <c r="H363" s="17" t="n"/>
      <c r="I363" s="14" t="n"/>
      <c r="J363" s="14">
        <f>IF($A363="","",IFERROR(LOOKUP(2,1/('Movimentações'!$B$5:$B$3004=$A363),'Movimentações'!$E$5:$E$3004),""))</f>
        <v/>
      </c>
      <c r="K363" s="14">
        <f>IF($J363&lt;&gt;"Montagem","",LOOKUP(2,1/('Movimentações'!$B$5:$B$3004=$A363),'Movimentações'!$C$5:$C$3004)&amp;" "&amp;LOOKUP(2,1/('Movimentações'!$B$5:$B$3004=$A363),'Movimentações'!$D$5:$D$3004))</f>
        <v/>
      </c>
      <c r="L363" s="18">
        <f>IF($A363="","",SUMIF('Movimentações'!$B$5:$B$3004,$A363,'Movimentações'!$H$5:$H$3004))</f>
        <v/>
      </c>
      <c r="M363" s="17">
        <f>IF($A363="","",IFERROR(LOOKUP(2,1/(('Movimentações'!$B$5:$B$3004=$A363)*('Movimentações'!$G$5:$G$3004&lt;&gt;"")),'Movimentações'!$G$5:$G$3004),""))</f>
        <v/>
      </c>
      <c r="N363" s="17">
        <f>IF(OR($H363="",$M363=""),"",$H363-$M363)</f>
        <v/>
      </c>
      <c r="O363" s="18">
        <f>IF(OR($N363="",$L363=""),"",IF(OR($N363&lt;=0,$L363=0),"",$L363/$N363))</f>
        <v/>
      </c>
      <c r="P363" s="19">
        <f>IF(OR($G363="",$L363=""),"",IF($L363=0,"",$G363/$L363))</f>
        <v/>
      </c>
      <c r="Q363" s="14">
        <f>IF(OR($M363="",Listas!$H$2=""),"",IF($M363&lt;=Listas!$H$2,"Sulco no limite: avaliar a retirada",""))</f>
        <v/>
      </c>
      <c r="R363" s="14" t="n"/>
    </row>
    <row r="364">
      <c r="A364" s="14" t="n"/>
      <c r="B364" s="14" t="n"/>
      <c r="C364" s="14" t="n"/>
      <c r="D364" s="14" t="n"/>
      <c r="E364" s="14" t="n"/>
      <c r="F364" s="15" t="n"/>
      <c r="G364" s="16" t="n"/>
      <c r="H364" s="17" t="n"/>
      <c r="I364" s="14" t="n"/>
      <c r="J364" s="14">
        <f>IF($A364="","",IFERROR(LOOKUP(2,1/('Movimentações'!$B$5:$B$3004=$A364),'Movimentações'!$E$5:$E$3004),""))</f>
        <v/>
      </c>
      <c r="K364" s="14">
        <f>IF($J364&lt;&gt;"Montagem","",LOOKUP(2,1/('Movimentações'!$B$5:$B$3004=$A364),'Movimentações'!$C$5:$C$3004)&amp;" "&amp;LOOKUP(2,1/('Movimentações'!$B$5:$B$3004=$A364),'Movimentações'!$D$5:$D$3004))</f>
        <v/>
      </c>
      <c r="L364" s="18">
        <f>IF($A364="","",SUMIF('Movimentações'!$B$5:$B$3004,$A364,'Movimentações'!$H$5:$H$3004))</f>
        <v/>
      </c>
      <c r="M364" s="17">
        <f>IF($A364="","",IFERROR(LOOKUP(2,1/(('Movimentações'!$B$5:$B$3004=$A364)*('Movimentações'!$G$5:$G$3004&lt;&gt;"")),'Movimentações'!$G$5:$G$3004),""))</f>
        <v/>
      </c>
      <c r="N364" s="17">
        <f>IF(OR($H364="",$M364=""),"",$H364-$M364)</f>
        <v/>
      </c>
      <c r="O364" s="18">
        <f>IF(OR($N364="",$L364=""),"",IF(OR($N364&lt;=0,$L364=0),"",$L364/$N364))</f>
        <v/>
      </c>
      <c r="P364" s="19">
        <f>IF(OR($G364="",$L364=""),"",IF($L364=0,"",$G364/$L364))</f>
        <v/>
      </c>
      <c r="Q364" s="14">
        <f>IF(OR($M364="",Listas!$H$2=""),"",IF($M364&lt;=Listas!$H$2,"Sulco no limite: avaliar a retirada",""))</f>
        <v/>
      </c>
      <c r="R364" s="14" t="n"/>
    </row>
    <row r="365">
      <c r="A365" s="14" t="n"/>
      <c r="B365" s="14" t="n"/>
      <c r="C365" s="14" t="n"/>
      <c r="D365" s="14" t="n"/>
      <c r="E365" s="14" t="n"/>
      <c r="F365" s="15" t="n"/>
      <c r="G365" s="16" t="n"/>
      <c r="H365" s="17" t="n"/>
      <c r="I365" s="14" t="n"/>
      <c r="J365" s="14">
        <f>IF($A365="","",IFERROR(LOOKUP(2,1/('Movimentações'!$B$5:$B$3004=$A365),'Movimentações'!$E$5:$E$3004),""))</f>
        <v/>
      </c>
      <c r="K365" s="14">
        <f>IF($J365&lt;&gt;"Montagem","",LOOKUP(2,1/('Movimentações'!$B$5:$B$3004=$A365),'Movimentações'!$C$5:$C$3004)&amp;" "&amp;LOOKUP(2,1/('Movimentações'!$B$5:$B$3004=$A365),'Movimentações'!$D$5:$D$3004))</f>
        <v/>
      </c>
      <c r="L365" s="18">
        <f>IF($A365="","",SUMIF('Movimentações'!$B$5:$B$3004,$A365,'Movimentações'!$H$5:$H$3004))</f>
        <v/>
      </c>
      <c r="M365" s="17">
        <f>IF($A365="","",IFERROR(LOOKUP(2,1/(('Movimentações'!$B$5:$B$3004=$A365)*('Movimentações'!$G$5:$G$3004&lt;&gt;"")),'Movimentações'!$G$5:$G$3004),""))</f>
        <v/>
      </c>
      <c r="N365" s="17">
        <f>IF(OR($H365="",$M365=""),"",$H365-$M365)</f>
        <v/>
      </c>
      <c r="O365" s="18">
        <f>IF(OR($N365="",$L365=""),"",IF(OR($N365&lt;=0,$L365=0),"",$L365/$N365))</f>
        <v/>
      </c>
      <c r="P365" s="19">
        <f>IF(OR($G365="",$L365=""),"",IF($L365=0,"",$G365/$L365))</f>
        <v/>
      </c>
      <c r="Q365" s="14">
        <f>IF(OR($M365="",Listas!$H$2=""),"",IF($M365&lt;=Listas!$H$2,"Sulco no limite: avaliar a retirada",""))</f>
        <v/>
      </c>
      <c r="R365" s="14" t="n"/>
    </row>
    <row r="366">
      <c r="A366" s="14" t="n"/>
      <c r="B366" s="14" t="n"/>
      <c r="C366" s="14" t="n"/>
      <c r="D366" s="14" t="n"/>
      <c r="E366" s="14" t="n"/>
      <c r="F366" s="15" t="n"/>
      <c r="G366" s="16" t="n"/>
      <c r="H366" s="17" t="n"/>
      <c r="I366" s="14" t="n"/>
      <c r="J366" s="14">
        <f>IF($A366="","",IFERROR(LOOKUP(2,1/('Movimentações'!$B$5:$B$3004=$A366),'Movimentações'!$E$5:$E$3004),""))</f>
        <v/>
      </c>
      <c r="K366" s="14">
        <f>IF($J366&lt;&gt;"Montagem","",LOOKUP(2,1/('Movimentações'!$B$5:$B$3004=$A366),'Movimentações'!$C$5:$C$3004)&amp;" "&amp;LOOKUP(2,1/('Movimentações'!$B$5:$B$3004=$A366),'Movimentações'!$D$5:$D$3004))</f>
        <v/>
      </c>
      <c r="L366" s="18">
        <f>IF($A366="","",SUMIF('Movimentações'!$B$5:$B$3004,$A366,'Movimentações'!$H$5:$H$3004))</f>
        <v/>
      </c>
      <c r="M366" s="17">
        <f>IF($A366="","",IFERROR(LOOKUP(2,1/(('Movimentações'!$B$5:$B$3004=$A366)*('Movimentações'!$G$5:$G$3004&lt;&gt;"")),'Movimentações'!$G$5:$G$3004),""))</f>
        <v/>
      </c>
      <c r="N366" s="17">
        <f>IF(OR($H366="",$M366=""),"",$H366-$M366)</f>
        <v/>
      </c>
      <c r="O366" s="18">
        <f>IF(OR($N366="",$L366=""),"",IF(OR($N366&lt;=0,$L366=0),"",$L366/$N366))</f>
        <v/>
      </c>
      <c r="P366" s="19">
        <f>IF(OR($G366="",$L366=""),"",IF($L366=0,"",$G366/$L366))</f>
        <v/>
      </c>
      <c r="Q366" s="14">
        <f>IF(OR($M366="",Listas!$H$2=""),"",IF($M366&lt;=Listas!$H$2,"Sulco no limite: avaliar a retirada",""))</f>
        <v/>
      </c>
      <c r="R366" s="14" t="n"/>
    </row>
    <row r="367">
      <c r="A367" s="14" t="n"/>
      <c r="B367" s="14" t="n"/>
      <c r="C367" s="14" t="n"/>
      <c r="D367" s="14" t="n"/>
      <c r="E367" s="14" t="n"/>
      <c r="F367" s="15" t="n"/>
      <c r="G367" s="16" t="n"/>
      <c r="H367" s="17" t="n"/>
      <c r="I367" s="14" t="n"/>
      <c r="J367" s="14">
        <f>IF($A367="","",IFERROR(LOOKUP(2,1/('Movimentações'!$B$5:$B$3004=$A367),'Movimentações'!$E$5:$E$3004),""))</f>
        <v/>
      </c>
      <c r="K367" s="14">
        <f>IF($J367&lt;&gt;"Montagem","",LOOKUP(2,1/('Movimentações'!$B$5:$B$3004=$A367),'Movimentações'!$C$5:$C$3004)&amp;" "&amp;LOOKUP(2,1/('Movimentações'!$B$5:$B$3004=$A367),'Movimentações'!$D$5:$D$3004))</f>
        <v/>
      </c>
      <c r="L367" s="18">
        <f>IF($A367="","",SUMIF('Movimentações'!$B$5:$B$3004,$A367,'Movimentações'!$H$5:$H$3004))</f>
        <v/>
      </c>
      <c r="M367" s="17">
        <f>IF($A367="","",IFERROR(LOOKUP(2,1/(('Movimentações'!$B$5:$B$3004=$A367)*('Movimentações'!$G$5:$G$3004&lt;&gt;"")),'Movimentações'!$G$5:$G$3004),""))</f>
        <v/>
      </c>
      <c r="N367" s="17">
        <f>IF(OR($H367="",$M367=""),"",$H367-$M367)</f>
        <v/>
      </c>
      <c r="O367" s="18">
        <f>IF(OR($N367="",$L367=""),"",IF(OR($N367&lt;=0,$L367=0),"",$L367/$N367))</f>
        <v/>
      </c>
      <c r="P367" s="19">
        <f>IF(OR($G367="",$L367=""),"",IF($L367=0,"",$G367/$L367))</f>
        <v/>
      </c>
      <c r="Q367" s="14">
        <f>IF(OR($M367="",Listas!$H$2=""),"",IF($M367&lt;=Listas!$H$2,"Sulco no limite: avaliar a retirada",""))</f>
        <v/>
      </c>
      <c r="R367" s="14" t="n"/>
    </row>
    <row r="368">
      <c r="A368" s="14" t="n"/>
      <c r="B368" s="14" t="n"/>
      <c r="C368" s="14" t="n"/>
      <c r="D368" s="14" t="n"/>
      <c r="E368" s="14" t="n"/>
      <c r="F368" s="15" t="n"/>
      <c r="G368" s="16" t="n"/>
      <c r="H368" s="17" t="n"/>
      <c r="I368" s="14" t="n"/>
      <c r="J368" s="14">
        <f>IF($A368="","",IFERROR(LOOKUP(2,1/('Movimentações'!$B$5:$B$3004=$A368),'Movimentações'!$E$5:$E$3004),""))</f>
        <v/>
      </c>
      <c r="K368" s="14">
        <f>IF($J368&lt;&gt;"Montagem","",LOOKUP(2,1/('Movimentações'!$B$5:$B$3004=$A368),'Movimentações'!$C$5:$C$3004)&amp;" "&amp;LOOKUP(2,1/('Movimentações'!$B$5:$B$3004=$A368),'Movimentações'!$D$5:$D$3004))</f>
        <v/>
      </c>
      <c r="L368" s="18">
        <f>IF($A368="","",SUMIF('Movimentações'!$B$5:$B$3004,$A368,'Movimentações'!$H$5:$H$3004))</f>
        <v/>
      </c>
      <c r="M368" s="17">
        <f>IF($A368="","",IFERROR(LOOKUP(2,1/(('Movimentações'!$B$5:$B$3004=$A368)*('Movimentações'!$G$5:$G$3004&lt;&gt;"")),'Movimentações'!$G$5:$G$3004),""))</f>
        <v/>
      </c>
      <c r="N368" s="17">
        <f>IF(OR($H368="",$M368=""),"",$H368-$M368)</f>
        <v/>
      </c>
      <c r="O368" s="18">
        <f>IF(OR($N368="",$L368=""),"",IF(OR($N368&lt;=0,$L368=0),"",$L368/$N368))</f>
        <v/>
      </c>
      <c r="P368" s="19">
        <f>IF(OR($G368="",$L368=""),"",IF($L368=0,"",$G368/$L368))</f>
        <v/>
      </c>
      <c r="Q368" s="14">
        <f>IF(OR($M368="",Listas!$H$2=""),"",IF($M368&lt;=Listas!$H$2,"Sulco no limite: avaliar a retirada",""))</f>
        <v/>
      </c>
      <c r="R368" s="14" t="n"/>
    </row>
    <row r="369">
      <c r="A369" s="14" t="n"/>
      <c r="B369" s="14" t="n"/>
      <c r="C369" s="14" t="n"/>
      <c r="D369" s="14" t="n"/>
      <c r="E369" s="14" t="n"/>
      <c r="F369" s="15" t="n"/>
      <c r="G369" s="16" t="n"/>
      <c r="H369" s="17" t="n"/>
      <c r="I369" s="14" t="n"/>
      <c r="J369" s="14">
        <f>IF($A369="","",IFERROR(LOOKUP(2,1/('Movimentações'!$B$5:$B$3004=$A369),'Movimentações'!$E$5:$E$3004),""))</f>
        <v/>
      </c>
      <c r="K369" s="14">
        <f>IF($J369&lt;&gt;"Montagem","",LOOKUP(2,1/('Movimentações'!$B$5:$B$3004=$A369),'Movimentações'!$C$5:$C$3004)&amp;" "&amp;LOOKUP(2,1/('Movimentações'!$B$5:$B$3004=$A369),'Movimentações'!$D$5:$D$3004))</f>
        <v/>
      </c>
      <c r="L369" s="18">
        <f>IF($A369="","",SUMIF('Movimentações'!$B$5:$B$3004,$A369,'Movimentações'!$H$5:$H$3004))</f>
        <v/>
      </c>
      <c r="M369" s="17">
        <f>IF($A369="","",IFERROR(LOOKUP(2,1/(('Movimentações'!$B$5:$B$3004=$A369)*('Movimentações'!$G$5:$G$3004&lt;&gt;"")),'Movimentações'!$G$5:$G$3004),""))</f>
        <v/>
      </c>
      <c r="N369" s="17">
        <f>IF(OR($H369="",$M369=""),"",$H369-$M369)</f>
        <v/>
      </c>
      <c r="O369" s="18">
        <f>IF(OR($N369="",$L369=""),"",IF(OR($N369&lt;=0,$L369=0),"",$L369/$N369))</f>
        <v/>
      </c>
      <c r="P369" s="19">
        <f>IF(OR($G369="",$L369=""),"",IF($L369=0,"",$G369/$L369))</f>
        <v/>
      </c>
      <c r="Q369" s="14">
        <f>IF(OR($M369="",Listas!$H$2=""),"",IF($M369&lt;=Listas!$H$2,"Sulco no limite: avaliar a retirada",""))</f>
        <v/>
      </c>
      <c r="R369" s="14" t="n"/>
    </row>
    <row r="370">
      <c r="A370" s="14" t="n"/>
      <c r="B370" s="14" t="n"/>
      <c r="C370" s="14" t="n"/>
      <c r="D370" s="14" t="n"/>
      <c r="E370" s="14" t="n"/>
      <c r="F370" s="15" t="n"/>
      <c r="G370" s="16" t="n"/>
      <c r="H370" s="17" t="n"/>
      <c r="I370" s="14" t="n"/>
      <c r="J370" s="14">
        <f>IF($A370="","",IFERROR(LOOKUP(2,1/('Movimentações'!$B$5:$B$3004=$A370),'Movimentações'!$E$5:$E$3004),""))</f>
        <v/>
      </c>
      <c r="K370" s="14">
        <f>IF($J370&lt;&gt;"Montagem","",LOOKUP(2,1/('Movimentações'!$B$5:$B$3004=$A370),'Movimentações'!$C$5:$C$3004)&amp;" "&amp;LOOKUP(2,1/('Movimentações'!$B$5:$B$3004=$A370),'Movimentações'!$D$5:$D$3004))</f>
        <v/>
      </c>
      <c r="L370" s="18">
        <f>IF($A370="","",SUMIF('Movimentações'!$B$5:$B$3004,$A370,'Movimentações'!$H$5:$H$3004))</f>
        <v/>
      </c>
      <c r="M370" s="17">
        <f>IF($A370="","",IFERROR(LOOKUP(2,1/(('Movimentações'!$B$5:$B$3004=$A370)*('Movimentações'!$G$5:$G$3004&lt;&gt;"")),'Movimentações'!$G$5:$G$3004),""))</f>
        <v/>
      </c>
      <c r="N370" s="17">
        <f>IF(OR($H370="",$M370=""),"",$H370-$M370)</f>
        <v/>
      </c>
      <c r="O370" s="18">
        <f>IF(OR($N370="",$L370=""),"",IF(OR($N370&lt;=0,$L370=0),"",$L370/$N370))</f>
        <v/>
      </c>
      <c r="P370" s="19">
        <f>IF(OR($G370="",$L370=""),"",IF($L370=0,"",$G370/$L370))</f>
        <v/>
      </c>
      <c r="Q370" s="14">
        <f>IF(OR($M370="",Listas!$H$2=""),"",IF($M370&lt;=Listas!$H$2,"Sulco no limite: avaliar a retirada",""))</f>
        <v/>
      </c>
      <c r="R370" s="14" t="n"/>
    </row>
    <row r="371">
      <c r="A371" s="14" t="n"/>
      <c r="B371" s="14" t="n"/>
      <c r="C371" s="14" t="n"/>
      <c r="D371" s="14" t="n"/>
      <c r="E371" s="14" t="n"/>
      <c r="F371" s="15" t="n"/>
      <c r="G371" s="16" t="n"/>
      <c r="H371" s="17" t="n"/>
      <c r="I371" s="14" t="n"/>
      <c r="J371" s="14">
        <f>IF($A371="","",IFERROR(LOOKUP(2,1/('Movimentações'!$B$5:$B$3004=$A371),'Movimentações'!$E$5:$E$3004),""))</f>
        <v/>
      </c>
      <c r="K371" s="14">
        <f>IF($J371&lt;&gt;"Montagem","",LOOKUP(2,1/('Movimentações'!$B$5:$B$3004=$A371),'Movimentações'!$C$5:$C$3004)&amp;" "&amp;LOOKUP(2,1/('Movimentações'!$B$5:$B$3004=$A371),'Movimentações'!$D$5:$D$3004))</f>
        <v/>
      </c>
      <c r="L371" s="18">
        <f>IF($A371="","",SUMIF('Movimentações'!$B$5:$B$3004,$A371,'Movimentações'!$H$5:$H$3004))</f>
        <v/>
      </c>
      <c r="M371" s="17">
        <f>IF($A371="","",IFERROR(LOOKUP(2,1/(('Movimentações'!$B$5:$B$3004=$A371)*('Movimentações'!$G$5:$G$3004&lt;&gt;"")),'Movimentações'!$G$5:$G$3004),""))</f>
        <v/>
      </c>
      <c r="N371" s="17">
        <f>IF(OR($H371="",$M371=""),"",$H371-$M371)</f>
        <v/>
      </c>
      <c r="O371" s="18">
        <f>IF(OR($N371="",$L371=""),"",IF(OR($N371&lt;=0,$L371=0),"",$L371/$N371))</f>
        <v/>
      </c>
      <c r="P371" s="19">
        <f>IF(OR($G371="",$L371=""),"",IF($L371=0,"",$G371/$L371))</f>
        <v/>
      </c>
      <c r="Q371" s="14">
        <f>IF(OR($M371="",Listas!$H$2=""),"",IF($M371&lt;=Listas!$H$2,"Sulco no limite: avaliar a retirada",""))</f>
        <v/>
      </c>
      <c r="R371" s="14" t="n"/>
    </row>
    <row r="372">
      <c r="A372" s="14" t="n"/>
      <c r="B372" s="14" t="n"/>
      <c r="C372" s="14" t="n"/>
      <c r="D372" s="14" t="n"/>
      <c r="E372" s="14" t="n"/>
      <c r="F372" s="15" t="n"/>
      <c r="G372" s="16" t="n"/>
      <c r="H372" s="17" t="n"/>
      <c r="I372" s="14" t="n"/>
      <c r="J372" s="14">
        <f>IF($A372="","",IFERROR(LOOKUP(2,1/('Movimentações'!$B$5:$B$3004=$A372),'Movimentações'!$E$5:$E$3004),""))</f>
        <v/>
      </c>
      <c r="K372" s="14">
        <f>IF($J372&lt;&gt;"Montagem","",LOOKUP(2,1/('Movimentações'!$B$5:$B$3004=$A372),'Movimentações'!$C$5:$C$3004)&amp;" "&amp;LOOKUP(2,1/('Movimentações'!$B$5:$B$3004=$A372),'Movimentações'!$D$5:$D$3004))</f>
        <v/>
      </c>
      <c r="L372" s="18">
        <f>IF($A372="","",SUMIF('Movimentações'!$B$5:$B$3004,$A372,'Movimentações'!$H$5:$H$3004))</f>
        <v/>
      </c>
      <c r="M372" s="17">
        <f>IF($A372="","",IFERROR(LOOKUP(2,1/(('Movimentações'!$B$5:$B$3004=$A372)*('Movimentações'!$G$5:$G$3004&lt;&gt;"")),'Movimentações'!$G$5:$G$3004),""))</f>
        <v/>
      </c>
      <c r="N372" s="17">
        <f>IF(OR($H372="",$M372=""),"",$H372-$M372)</f>
        <v/>
      </c>
      <c r="O372" s="18">
        <f>IF(OR($N372="",$L372=""),"",IF(OR($N372&lt;=0,$L372=0),"",$L372/$N372))</f>
        <v/>
      </c>
      <c r="P372" s="19">
        <f>IF(OR($G372="",$L372=""),"",IF($L372=0,"",$G372/$L372))</f>
        <v/>
      </c>
      <c r="Q372" s="14">
        <f>IF(OR($M372="",Listas!$H$2=""),"",IF($M372&lt;=Listas!$H$2,"Sulco no limite: avaliar a retirada",""))</f>
        <v/>
      </c>
      <c r="R372" s="14" t="n"/>
    </row>
    <row r="373">
      <c r="A373" s="14" t="n"/>
      <c r="B373" s="14" t="n"/>
      <c r="C373" s="14" t="n"/>
      <c r="D373" s="14" t="n"/>
      <c r="E373" s="14" t="n"/>
      <c r="F373" s="15" t="n"/>
      <c r="G373" s="16" t="n"/>
      <c r="H373" s="17" t="n"/>
      <c r="I373" s="14" t="n"/>
      <c r="J373" s="14">
        <f>IF($A373="","",IFERROR(LOOKUP(2,1/('Movimentações'!$B$5:$B$3004=$A373),'Movimentações'!$E$5:$E$3004),""))</f>
        <v/>
      </c>
      <c r="K373" s="14">
        <f>IF($J373&lt;&gt;"Montagem","",LOOKUP(2,1/('Movimentações'!$B$5:$B$3004=$A373),'Movimentações'!$C$5:$C$3004)&amp;" "&amp;LOOKUP(2,1/('Movimentações'!$B$5:$B$3004=$A373),'Movimentações'!$D$5:$D$3004))</f>
        <v/>
      </c>
      <c r="L373" s="18">
        <f>IF($A373="","",SUMIF('Movimentações'!$B$5:$B$3004,$A373,'Movimentações'!$H$5:$H$3004))</f>
        <v/>
      </c>
      <c r="M373" s="17">
        <f>IF($A373="","",IFERROR(LOOKUP(2,1/(('Movimentações'!$B$5:$B$3004=$A373)*('Movimentações'!$G$5:$G$3004&lt;&gt;"")),'Movimentações'!$G$5:$G$3004),""))</f>
        <v/>
      </c>
      <c r="N373" s="17">
        <f>IF(OR($H373="",$M373=""),"",$H373-$M373)</f>
        <v/>
      </c>
      <c r="O373" s="18">
        <f>IF(OR($N373="",$L373=""),"",IF(OR($N373&lt;=0,$L373=0),"",$L373/$N373))</f>
        <v/>
      </c>
      <c r="P373" s="19">
        <f>IF(OR($G373="",$L373=""),"",IF($L373=0,"",$G373/$L373))</f>
        <v/>
      </c>
      <c r="Q373" s="14">
        <f>IF(OR($M373="",Listas!$H$2=""),"",IF($M373&lt;=Listas!$H$2,"Sulco no limite: avaliar a retirada",""))</f>
        <v/>
      </c>
      <c r="R373" s="14" t="n"/>
    </row>
    <row r="374">
      <c r="A374" s="14" t="n"/>
      <c r="B374" s="14" t="n"/>
      <c r="C374" s="14" t="n"/>
      <c r="D374" s="14" t="n"/>
      <c r="E374" s="14" t="n"/>
      <c r="F374" s="15" t="n"/>
      <c r="G374" s="16" t="n"/>
      <c r="H374" s="17" t="n"/>
      <c r="I374" s="14" t="n"/>
      <c r="J374" s="14">
        <f>IF($A374="","",IFERROR(LOOKUP(2,1/('Movimentações'!$B$5:$B$3004=$A374),'Movimentações'!$E$5:$E$3004),""))</f>
        <v/>
      </c>
      <c r="K374" s="14">
        <f>IF($J374&lt;&gt;"Montagem","",LOOKUP(2,1/('Movimentações'!$B$5:$B$3004=$A374),'Movimentações'!$C$5:$C$3004)&amp;" "&amp;LOOKUP(2,1/('Movimentações'!$B$5:$B$3004=$A374),'Movimentações'!$D$5:$D$3004))</f>
        <v/>
      </c>
      <c r="L374" s="18">
        <f>IF($A374="","",SUMIF('Movimentações'!$B$5:$B$3004,$A374,'Movimentações'!$H$5:$H$3004))</f>
        <v/>
      </c>
      <c r="M374" s="17">
        <f>IF($A374="","",IFERROR(LOOKUP(2,1/(('Movimentações'!$B$5:$B$3004=$A374)*('Movimentações'!$G$5:$G$3004&lt;&gt;"")),'Movimentações'!$G$5:$G$3004),""))</f>
        <v/>
      </c>
      <c r="N374" s="17">
        <f>IF(OR($H374="",$M374=""),"",$H374-$M374)</f>
        <v/>
      </c>
      <c r="O374" s="18">
        <f>IF(OR($N374="",$L374=""),"",IF(OR($N374&lt;=0,$L374=0),"",$L374/$N374))</f>
        <v/>
      </c>
      <c r="P374" s="19">
        <f>IF(OR($G374="",$L374=""),"",IF($L374=0,"",$G374/$L374))</f>
        <v/>
      </c>
      <c r="Q374" s="14">
        <f>IF(OR($M374="",Listas!$H$2=""),"",IF($M374&lt;=Listas!$H$2,"Sulco no limite: avaliar a retirada",""))</f>
        <v/>
      </c>
      <c r="R374" s="14" t="n"/>
    </row>
    <row r="375">
      <c r="A375" s="14" t="n"/>
      <c r="B375" s="14" t="n"/>
      <c r="C375" s="14" t="n"/>
      <c r="D375" s="14" t="n"/>
      <c r="E375" s="14" t="n"/>
      <c r="F375" s="15" t="n"/>
      <c r="G375" s="16" t="n"/>
      <c r="H375" s="17" t="n"/>
      <c r="I375" s="14" t="n"/>
      <c r="J375" s="14">
        <f>IF($A375="","",IFERROR(LOOKUP(2,1/('Movimentações'!$B$5:$B$3004=$A375),'Movimentações'!$E$5:$E$3004),""))</f>
        <v/>
      </c>
      <c r="K375" s="14">
        <f>IF($J375&lt;&gt;"Montagem","",LOOKUP(2,1/('Movimentações'!$B$5:$B$3004=$A375),'Movimentações'!$C$5:$C$3004)&amp;" "&amp;LOOKUP(2,1/('Movimentações'!$B$5:$B$3004=$A375),'Movimentações'!$D$5:$D$3004))</f>
        <v/>
      </c>
      <c r="L375" s="18">
        <f>IF($A375="","",SUMIF('Movimentações'!$B$5:$B$3004,$A375,'Movimentações'!$H$5:$H$3004))</f>
        <v/>
      </c>
      <c r="M375" s="17">
        <f>IF($A375="","",IFERROR(LOOKUP(2,1/(('Movimentações'!$B$5:$B$3004=$A375)*('Movimentações'!$G$5:$G$3004&lt;&gt;"")),'Movimentações'!$G$5:$G$3004),""))</f>
        <v/>
      </c>
      <c r="N375" s="17">
        <f>IF(OR($H375="",$M375=""),"",$H375-$M375)</f>
        <v/>
      </c>
      <c r="O375" s="18">
        <f>IF(OR($N375="",$L375=""),"",IF(OR($N375&lt;=0,$L375=0),"",$L375/$N375))</f>
        <v/>
      </c>
      <c r="P375" s="19">
        <f>IF(OR($G375="",$L375=""),"",IF($L375=0,"",$G375/$L375))</f>
        <v/>
      </c>
      <c r="Q375" s="14">
        <f>IF(OR($M375="",Listas!$H$2=""),"",IF($M375&lt;=Listas!$H$2,"Sulco no limite: avaliar a retirada",""))</f>
        <v/>
      </c>
      <c r="R375" s="14" t="n"/>
    </row>
    <row r="376">
      <c r="A376" s="14" t="n"/>
      <c r="B376" s="14" t="n"/>
      <c r="C376" s="14" t="n"/>
      <c r="D376" s="14" t="n"/>
      <c r="E376" s="14" t="n"/>
      <c r="F376" s="15" t="n"/>
      <c r="G376" s="16" t="n"/>
      <c r="H376" s="17" t="n"/>
      <c r="I376" s="14" t="n"/>
      <c r="J376" s="14">
        <f>IF($A376="","",IFERROR(LOOKUP(2,1/('Movimentações'!$B$5:$B$3004=$A376),'Movimentações'!$E$5:$E$3004),""))</f>
        <v/>
      </c>
      <c r="K376" s="14">
        <f>IF($J376&lt;&gt;"Montagem","",LOOKUP(2,1/('Movimentações'!$B$5:$B$3004=$A376),'Movimentações'!$C$5:$C$3004)&amp;" "&amp;LOOKUP(2,1/('Movimentações'!$B$5:$B$3004=$A376),'Movimentações'!$D$5:$D$3004))</f>
        <v/>
      </c>
      <c r="L376" s="18">
        <f>IF($A376="","",SUMIF('Movimentações'!$B$5:$B$3004,$A376,'Movimentações'!$H$5:$H$3004))</f>
        <v/>
      </c>
      <c r="M376" s="17">
        <f>IF($A376="","",IFERROR(LOOKUP(2,1/(('Movimentações'!$B$5:$B$3004=$A376)*('Movimentações'!$G$5:$G$3004&lt;&gt;"")),'Movimentações'!$G$5:$G$3004),""))</f>
        <v/>
      </c>
      <c r="N376" s="17">
        <f>IF(OR($H376="",$M376=""),"",$H376-$M376)</f>
        <v/>
      </c>
      <c r="O376" s="18">
        <f>IF(OR($N376="",$L376=""),"",IF(OR($N376&lt;=0,$L376=0),"",$L376/$N376))</f>
        <v/>
      </c>
      <c r="P376" s="19">
        <f>IF(OR($G376="",$L376=""),"",IF($L376=0,"",$G376/$L376))</f>
        <v/>
      </c>
      <c r="Q376" s="14">
        <f>IF(OR($M376="",Listas!$H$2=""),"",IF($M376&lt;=Listas!$H$2,"Sulco no limite: avaliar a retirada",""))</f>
        <v/>
      </c>
      <c r="R376" s="14" t="n"/>
    </row>
    <row r="377">
      <c r="A377" s="14" t="n"/>
      <c r="B377" s="14" t="n"/>
      <c r="C377" s="14" t="n"/>
      <c r="D377" s="14" t="n"/>
      <c r="E377" s="14" t="n"/>
      <c r="F377" s="15" t="n"/>
      <c r="G377" s="16" t="n"/>
      <c r="H377" s="17" t="n"/>
      <c r="I377" s="14" t="n"/>
      <c r="J377" s="14">
        <f>IF($A377="","",IFERROR(LOOKUP(2,1/('Movimentações'!$B$5:$B$3004=$A377),'Movimentações'!$E$5:$E$3004),""))</f>
        <v/>
      </c>
      <c r="K377" s="14">
        <f>IF($J377&lt;&gt;"Montagem","",LOOKUP(2,1/('Movimentações'!$B$5:$B$3004=$A377),'Movimentações'!$C$5:$C$3004)&amp;" "&amp;LOOKUP(2,1/('Movimentações'!$B$5:$B$3004=$A377),'Movimentações'!$D$5:$D$3004))</f>
        <v/>
      </c>
      <c r="L377" s="18">
        <f>IF($A377="","",SUMIF('Movimentações'!$B$5:$B$3004,$A377,'Movimentações'!$H$5:$H$3004))</f>
        <v/>
      </c>
      <c r="M377" s="17">
        <f>IF($A377="","",IFERROR(LOOKUP(2,1/(('Movimentações'!$B$5:$B$3004=$A377)*('Movimentações'!$G$5:$G$3004&lt;&gt;"")),'Movimentações'!$G$5:$G$3004),""))</f>
        <v/>
      </c>
      <c r="N377" s="17">
        <f>IF(OR($H377="",$M377=""),"",$H377-$M377)</f>
        <v/>
      </c>
      <c r="O377" s="18">
        <f>IF(OR($N377="",$L377=""),"",IF(OR($N377&lt;=0,$L377=0),"",$L377/$N377))</f>
        <v/>
      </c>
      <c r="P377" s="19">
        <f>IF(OR($G377="",$L377=""),"",IF($L377=0,"",$G377/$L377))</f>
        <v/>
      </c>
      <c r="Q377" s="14">
        <f>IF(OR($M377="",Listas!$H$2=""),"",IF($M377&lt;=Listas!$H$2,"Sulco no limite: avaliar a retirada",""))</f>
        <v/>
      </c>
      <c r="R377" s="14" t="n"/>
    </row>
    <row r="378">
      <c r="A378" s="14" t="n"/>
      <c r="B378" s="14" t="n"/>
      <c r="C378" s="14" t="n"/>
      <c r="D378" s="14" t="n"/>
      <c r="E378" s="14" t="n"/>
      <c r="F378" s="15" t="n"/>
      <c r="G378" s="16" t="n"/>
      <c r="H378" s="17" t="n"/>
      <c r="I378" s="14" t="n"/>
      <c r="J378" s="14">
        <f>IF($A378="","",IFERROR(LOOKUP(2,1/('Movimentações'!$B$5:$B$3004=$A378),'Movimentações'!$E$5:$E$3004),""))</f>
        <v/>
      </c>
      <c r="K378" s="14">
        <f>IF($J378&lt;&gt;"Montagem","",LOOKUP(2,1/('Movimentações'!$B$5:$B$3004=$A378),'Movimentações'!$C$5:$C$3004)&amp;" "&amp;LOOKUP(2,1/('Movimentações'!$B$5:$B$3004=$A378),'Movimentações'!$D$5:$D$3004))</f>
        <v/>
      </c>
      <c r="L378" s="18">
        <f>IF($A378="","",SUMIF('Movimentações'!$B$5:$B$3004,$A378,'Movimentações'!$H$5:$H$3004))</f>
        <v/>
      </c>
      <c r="M378" s="17">
        <f>IF($A378="","",IFERROR(LOOKUP(2,1/(('Movimentações'!$B$5:$B$3004=$A378)*('Movimentações'!$G$5:$G$3004&lt;&gt;"")),'Movimentações'!$G$5:$G$3004),""))</f>
        <v/>
      </c>
      <c r="N378" s="17">
        <f>IF(OR($H378="",$M378=""),"",$H378-$M378)</f>
        <v/>
      </c>
      <c r="O378" s="18">
        <f>IF(OR($N378="",$L378=""),"",IF(OR($N378&lt;=0,$L378=0),"",$L378/$N378))</f>
        <v/>
      </c>
      <c r="P378" s="19">
        <f>IF(OR($G378="",$L378=""),"",IF($L378=0,"",$G378/$L378))</f>
        <v/>
      </c>
      <c r="Q378" s="14">
        <f>IF(OR($M378="",Listas!$H$2=""),"",IF($M378&lt;=Listas!$H$2,"Sulco no limite: avaliar a retirada",""))</f>
        <v/>
      </c>
      <c r="R378" s="14" t="n"/>
    </row>
    <row r="379">
      <c r="A379" s="14" t="n"/>
      <c r="B379" s="14" t="n"/>
      <c r="C379" s="14" t="n"/>
      <c r="D379" s="14" t="n"/>
      <c r="E379" s="14" t="n"/>
      <c r="F379" s="15" t="n"/>
      <c r="G379" s="16" t="n"/>
      <c r="H379" s="17" t="n"/>
      <c r="I379" s="14" t="n"/>
      <c r="J379" s="14">
        <f>IF($A379="","",IFERROR(LOOKUP(2,1/('Movimentações'!$B$5:$B$3004=$A379),'Movimentações'!$E$5:$E$3004),""))</f>
        <v/>
      </c>
      <c r="K379" s="14">
        <f>IF($J379&lt;&gt;"Montagem","",LOOKUP(2,1/('Movimentações'!$B$5:$B$3004=$A379),'Movimentações'!$C$5:$C$3004)&amp;" "&amp;LOOKUP(2,1/('Movimentações'!$B$5:$B$3004=$A379),'Movimentações'!$D$5:$D$3004))</f>
        <v/>
      </c>
      <c r="L379" s="18">
        <f>IF($A379="","",SUMIF('Movimentações'!$B$5:$B$3004,$A379,'Movimentações'!$H$5:$H$3004))</f>
        <v/>
      </c>
      <c r="M379" s="17">
        <f>IF($A379="","",IFERROR(LOOKUP(2,1/(('Movimentações'!$B$5:$B$3004=$A379)*('Movimentações'!$G$5:$G$3004&lt;&gt;"")),'Movimentações'!$G$5:$G$3004),""))</f>
        <v/>
      </c>
      <c r="N379" s="17">
        <f>IF(OR($H379="",$M379=""),"",$H379-$M379)</f>
        <v/>
      </c>
      <c r="O379" s="18">
        <f>IF(OR($N379="",$L379=""),"",IF(OR($N379&lt;=0,$L379=0),"",$L379/$N379))</f>
        <v/>
      </c>
      <c r="P379" s="19">
        <f>IF(OR($G379="",$L379=""),"",IF($L379=0,"",$G379/$L379))</f>
        <v/>
      </c>
      <c r="Q379" s="14">
        <f>IF(OR($M379="",Listas!$H$2=""),"",IF($M379&lt;=Listas!$H$2,"Sulco no limite: avaliar a retirada",""))</f>
        <v/>
      </c>
      <c r="R379" s="14" t="n"/>
    </row>
    <row r="380">
      <c r="A380" s="14" t="n"/>
      <c r="B380" s="14" t="n"/>
      <c r="C380" s="14" t="n"/>
      <c r="D380" s="14" t="n"/>
      <c r="E380" s="14" t="n"/>
      <c r="F380" s="15" t="n"/>
      <c r="G380" s="16" t="n"/>
      <c r="H380" s="17" t="n"/>
      <c r="I380" s="14" t="n"/>
      <c r="J380" s="14">
        <f>IF($A380="","",IFERROR(LOOKUP(2,1/('Movimentações'!$B$5:$B$3004=$A380),'Movimentações'!$E$5:$E$3004),""))</f>
        <v/>
      </c>
      <c r="K380" s="14">
        <f>IF($J380&lt;&gt;"Montagem","",LOOKUP(2,1/('Movimentações'!$B$5:$B$3004=$A380),'Movimentações'!$C$5:$C$3004)&amp;" "&amp;LOOKUP(2,1/('Movimentações'!$B$5:$B$3004=$A380),'Movimentações'!$D$5:$D$3004))</f>
        <v/>
      </c>
      <c r="L380" s="18">
        <f>IF($A380="","",SUMIF('Movimentações'!$B$5:$B$3004,$A380,'Movimentações'!$H$5:$H$3004))</f>
        <v/>
      </c>
      <c r="M380" s="17">
        <f>IF($A380="","",IFERROR(LOOKUP(2,1/(('Movimentações'!$B$5:$B$3004=$A380)*('Movimentações'!$G$5:$G$3004&lt;&gt;"")),'Movimentações'!$G$5:$G$3004),""))</f>
        <v/>
      </c>
      <c r="N380" s="17">
        <f>IF(OR($H380="",$M380=""),"",$H380-$M380)</f>
        <v/>
      </c>
      <c r="O380" s="18">
        <f>IF(OR($N380="",$L380=""),"",IF(OR($N380&lt;=0,$L380=0),"",$L380/$N380))</f>
        <v/>
      </c>
      <c r="P380" s="19">
        <f>IF(OR($G380="",$L380=""),"",IF($L380=0,"",$G380/$L380))</f>
        <v/>
      </c>
      <c r="Q380" s="14">
        <f>IF(OR($M380="",Listas!$H$2=""),"",IF($M380&lt;=Listas!$H$2,"Sulco no limite: avaliar a retirada",""))</f>
        <v/>
      </c>
      <c r="R380" s="14" t="n"/>
    </row>
    <row r="381">
      <c r="A381" s="14" t="n"/>
      <c r="B381" s="14" t="n"/>
      <c r="C381" s="14" t="n"/>
      <c r="D381" s="14" t="n"/>
      <c r="E381" s="14" t="n"/>
      <c r="F381" s="15" t="n"/>
      <c r="G381" s="16" t="n"/>
      <c r="H381" s="17" t="n"/>
      <c r="I381" s="14" t="n"/>
      <c r="J381" s="14">
        <f>IF($A381="","",IFERROR(LOOKUP(2,1/('Movimentações'!$B$5:$B$3004=$A381),'Movimentações'!$E$5:$E$3004),""))</f>
        <v/>
      </c>
      <c r="K381" s="14">
        <f>IF($J381&lt;&gt;"Montagem","",LOOKUP(2,1/('Movimentações'!$B$5:$B$3004=$A381),'Movimentações'!$C$5:$C$3004)&amp;" "&amp;LOOKUP(2,1/('Movimentações'!$B$5:$B$3004=$A381),'Movimentações'!$D$5:$D$3004))</f>
        <v/>
      </c>
      <c r="L381" s="18">
        <f>IF($A381="","",SUMIF('Movimentações'!$B$5:$B$3004,$A381,'Movimentações'!$H$5:$H$3004))</f>
        <v/>
      </c>
      <c r="M381" s="17">
        <f>IF($A381="","",IFERROR(LOOKUP(2,1/(('Movimentações'!$B$5:$B$3004=$A381)*('Movimentações'!$G$5:$G$3004&lt;&gt;"")),'Movimentações'!$G$5:$G$3004),""))</f>
        <v/>
      </c>
      <c r="N381" s="17">
        <f>IF(OR($H381="",$M381=""),"",$H381-$M381)</f>
        <v/>
      </c>
      <c r="O381" s="18">
        <f>IF(OR($N381="",$L381=""),"",IF(OR($N381&lt;=0,$L381=0),"",$L381/$N381))</f>
        <v/>
      </c>
      <c r="P381" s="19">
        <f>IF(OR($G381="",$L381=""),"",IF($L381=0,"",$G381/$L381))</f>
        <v/>
      </c>
      <c r="Q381" s="14">
        <f>IF(OR($M381="",Listas!$H$2=""),"",IF($M381&lt;=Listas!$H$2,"Sulco no limite: avaliar a retirada",""))</f>
        <v/>
      </c>
      <c r="R381" s="14" t="n"/>
    </row>
    <row r="382">
      <c r="A382" s="14" t="n"/>
      <c r="B382" s="14" t="n"/>
      <c r="C382" s="14" t="n"/>
      <c r="D382" s="14" t="n"/>
      <c r="E382" s="14" t="n"/>
      <c r="F382" s="15" t="n"/>
      <c r="G382" s="16" t="n"/>
      <c r="H382" s="17" t="n"/>
      <c r="I382" s="14" t="n"/>
      <c r="J382" s="14">
        <f>IF($A382="","",IFERROR(LOOKUP(2,1/('Movimentações'!$B$5:$B$3004=$A382),'Movimentações'!$E$5:$E$3004),""))</f>
        <v/>
      </c>
      <c r="K382" s="14">
        <f>IF($J382&lt;&gt;"Montagem","",LOOKUP(2,1/('Movimentações'!$B$5:$B$3004=$A382),'Movimentações'!$C$5:$C$3004)&amp;" "&amp;LOOKUP(2,1/('Movimentações'!$B$5:$B$3004=$A382),'Movimentações'!$D$5:$D$3004))</f>
        <v/>
      </c>
      <c r="L382" s="18">
        <f>IF($A382="","",SUMIF('Movimentações'!$B$5:$B$3004,$A382,'Movimentações'!$H$5:$H$3004))</f>
        <v/>
      </c>
      <c r="M382" s="17">
        <f>IF($A382="","",IFERROR(LOOKUP(2,1/(('Movimentações'!$B$5:$B$3004=$A382)*('Movimentações'!$G$5:$G$3004&lt;&gt;"")),'Movimentações'!$G$5:$G$3004),""))</f>
        <v/>
      </c>
      <c r="N382" s="17">
        <f>IF(OR($H382="",$M382=""),"",$H382-$M382)</f>
        <v/>
      </c>
      <c r="O382" s="18">
        <f>IF(OR($N382="",$L382=""),"",IF(OR($N382&lt;=0,$L382=0),"",$L382/$N382))</f>
        <v/>
      </c>
      <c r="P382" s="19">
        <f>IF(OR($G382="",$L382=""),"",IF($L382=0,"",$G382/$L382))</f>
        <v/>
      </c>
      <c r="Q382" s="14">
        <f>IF(OR($M382="",Listas!$H$2=""),"",IF($M382&lt;=Listas!$H$2,"Sulco no limite: avaliar a retirada",""))</f>
        <v/>
      </c>
      <c r="R382" s="14" t="n"/>
    </row>
    <row r="383">
      <c r="A383" s="14" t="n"/>
      <c r="B383" s="14" t="n"/>
      <c r="C383" s="14" t="n"/>
      <c r="D383" s="14" t="n"/>
      <c r="E383" s="14" t="n"/>
      <c r="F383" s="15" t="n"/>
      <c r="G383" s="16" t="n"/>
      <c r="H383" s="17" t="n"/>
      <c r="I383" s="14" t="n"/>
      <c r="J383" s="14">
        <f>IF($A383="","",IFERROR(LOOKUP(2,1/('Movimentações'!$B$5:$B$3004=$A383),'Movimentações'!$E$5:$E$3004),""))</f>
        <v/>
      </c>
      <c r="K383" s="14">
        <f>IF($J383&lt;&gt;"Montagem","",LOOKUP(2,1/('Movimentações'!$B$5:$B$3004=$A383),'Movimentações'!$C$5:$C$3004)&amp;" "&amp;LOOKUP(2,1/('Movimentações'!$B$5:$B$3004=$A383),'Movimentações'!$D$5:$D$3004))</f>
        <v/>
      </c>
      <c r="L383" s="18">
        <f>IF($A383="","",SUMIF('Movimentações'!$B$5:$B$3004,$A383,'Movimentações'!$H$5:$H$3004))</f>
        <v/>
      </c>
      <c r="M383" s="17">
        <f>IF($A383="","",IFERROR(LOOKUP(2,1/(('Movimentações'!$B$5:$B$3004=$A383)*('Movimentações'!$G$5:$G$3004&lt;&gt;"")),'Movimentações'!$G$5:$G$3004),""))</f>
        <v/>
      </c>
      <c r="N383" s="17">
        <f>IF(OR($H383="",$M383=""),"",$H383-$M383)</f>
        <v/>
      </c>
      <c r="O383" s="18">
        <f>IF(OR($N383="",$L383=""),"",IF(OR($N383&lt;=0,$L383=0),"",$L383/$N383))</f>
        <v/>
      </c>
      <c r="P383" s="19">
        <f>IF(OR($G383="",$L383=""),"",IF($L383=0,"",$G383/$L383))</f>
        <v/>
      </c>
      <c r="Q383" s="14">
        <f>IF(OR($M383="",Listas!$H$2=""),"",IF($M383&lt;=Listas!$H$2,"Sulco no limite: avaliar a retirada",""))</f>
        <v/>
      </c>
      <c r="R383" s="14" t="n"/>
    </row>
    <row r="384">
      <c r="A384" s="14" t="n"/>
      <c r="B384" s="14" t="n"/>
      <c r="C384" s="14" t="n"/>
      <c r="D384" s="14" t="n"/>
      <c r="E384" s="14" t="n"/>
      <c r="F384" s="15" t="n"/>
      <c r="G384" s="16" t="n"/>
      <c r="H384" s="17" t="n"/>
      <c r="I384" s="14" t="n"/>
      <c r="J384" s="14">
        <f>IF($A384="","",IFERROR(LOOKUP(2,1/('Movimentações'!$B$5:$B$3004=$A384),'Movimentações'!$E$5:$E$3004),""))</f>
        <v/>
      </c>
      <c r="K384" s="14">
        <f>IF($J384&lt;&gt;"Montagem","",LOOKUP(2,1/('Movimentações'!$B$5:$B$3004=$A384),'Movimentações'!$C$5:$C$3004)&amp;" "&amp;LOOKUP(2,1/('Movimentações'!$B$5:$B$3004=$A384),'Movimentações'!$D$5:$D$3004))</f>
        <v/>
      </c>
      <c r="L384" s="18">
        <f>IF($A384="","",SUMIF('Movimentações'!$B$5:$B$3004,$A384,'Movimentações'!$H$5:$H$3004))</f>
        <v/>
      </c>
      <c r="M384" s="17">
        <f>IF($A384="","",IFERROR(LOOKUP(2,1/(('Movimentações'!$B$5:$B$3004=$A384)*('Movimentações'!$G$5:$G$3004&lt;&gt;"")),'Movimentações'!$G$5:$G$3004),""))</f>
        <v/>
      </c>
      <c r="N384" s="17">
        <f>IF(OR($H384="",$M384=""),"",$H384-$M384)</f>
        <v/>
      </c>
      <c r="O384" s="18">
        <f>IF(OR($N384="",$L384=""),"",IF(OR($N384&lt;=0,$L384=0),"",$L384/$N384))</f>
        <v/>
      </c>
      <c r="P384" s="19">
        <f>IF(OR($G384="",$L384=""),"",IF($L384=0,"",$G384/$L384))</f>
        <v/>
      </c>
      <c r="Q384" s="14">
        <f>IF(OR($M384="",Listas!$H$2=""),"",IF($M384&lt;=Listas!$H$2,"Sulco no limite: avaliar a retirada",""))</f>
        <v/>
      </c>
      <c r="R384" s="14" t="n"/>
    </row>
    <row r="385">
      <c r="A385" s="14" t="n"/>
      <c r="B385" s="14" t="n"/>
      <c r="C385" s="14" t="n"/>
      <c r="D385" s="14" t="n"/>
      <c r="E385" s="14" t="n"/>
      <c r="F385" s="15" t="n"/>
      <c r="G385" s="16" t="n"/>
      <c r="H385" s="17" t="n"/>
      <c r="I385" s="14" t="n"/>
      <c r="J385" s="14">
        <f>IF($A385="","",IFERROR(LOOKUP(2,1/('Movimentações'!$B$5:$B$3004=$A385),'Movimentações'!$E$5:$E$3004),""))</f>
        <v/>
      </c>
      <c r="K385" s="14">
        <f>IF($J385&lt;&gt;"Montagem","",LOOKUP(2,1/('Movimentações'!$B$5:$B$3004=$A385),'Movimentações'!$C$5:$C$3004)&amp;" "&amp;LOOKUP(2,1/('Movimentações'!$B$5:$B$3004=$A385),'Movimentações'!$D$5:$D$3004))</f>
        <v/>
      </c>
      <c r="L385" s="18">
        <f>IF($A385="","",SUMIF('Movimentações'!$B$5:$B$3004,$A385,'Movimentações'!$H$5:$H$3004))</f>
        <v/>
      </c>
      <c r="M385" s="17">
        <f>IF($A385="","",IFERROR(LOOKUP(2,1/(('Movimentações'!$B$5:$B$3004=$A385)*('Movimentações'!$G$5:$G$3004&lt;&gt;"")),'Movimentações'!$G$5:$G$3004),""))</f>
        <v/>
      </c>
      <c r="N385" s="17">
        <f>IF(OR($H385="",$M385=""),"",$H385-$M385)</f>
        <v/>
      </c>
      <c r="O385" s="18">
        <f>IF(OR($N385="",$L385=""),"",IF(OR($N385&lt;=0,$L385=0),"",$L385/$N385))</f>
        <v/>
      </c>
      <c r="P385" s="19">
        <f>IF(OR($G385="",$L385=""),"",IF($L385=0,"",$G385/$L385))</f>
        <v/>
      </c>
      <c r="Q385" s="14">
        <f>IF(OR($M385="",Listas!$H$2=""),"",IF($M385&lt;=Listas!$H$2,"Sulco no limite: avaliar a retirada",""))</f>
        <v/>
      </c>
      <c r="R385" s="14" t="n"/>
    </row>
    <row r="386">
      <c r="A386" s="14" t="n"/>
      <c r="B386" s="14" t="n"/>
      <c r="C386" s="14" t="n"/>
      <c r="D386" s="14" t="n"/>
      <c r="E386" s="14" t="n"/>
      <c r="F386" s="15" t="n"/>
      <c r="G386" s="16" t="n"/>
      <c r="H386" s="17" t="n"/>
      <c r="I386" s="14" t="n"/>
      <c r="J386" s="14">
        <f>IF($A386="","",IFERROR(LOOKUP(2,1/('Movimentações'!$B$5:$B$3004=$A386),'Movimentações'!$E$5:$E$3004),""))</f>
        <v/>
      </c>
      <c r="K386" s="14">
        <f>IF($J386&lt;&gt;"Montagem","",LOOKUP(2,1/('Movimentações'!$B$5:$B$3004=$A386),'Movimentações'!$C$5:$C$3004)&amp;" "&amp;LOOKUP(2,1/('Movimentações'!$B$5:$B$3004=$A386),'Movimentações'!$D$5:$D$3004))</f>
        <v/>
      </c>
      <c r="L386" s="18">
        <f>IF($A386="","",SUMIF('Movimentações'!$B$5:$B$3004,$A386,'Movimentações'!$H$5:$H$3004))</f>
        <v/>
      </c>
      <c r="M386" s="17">
        <f>IF($A386="","",IFERROR(LOOKUP(2,1/(('Movimentações'!$B$5:$B$3004=$A386)*('Movimentações'!$G$5:$G$3004&lt;&gt;"")),'Movimentações'!$G$5:$G$3004),""))</f>
        <v/>
      </c>
      <c r="N386" s="17">
        <f>IF(OR($H386="",$M386=""),"",$H386-$M386)</f>
        <v/>
      </c>
      <c r="O386" s="18">
        <f>IF(OR($N386="",$L386=""),"",IF(OR($N386&lt;=0,$L386=0),"",$L386/$N386))</f>
        <v/>
      </c>
      <c r="P386" s="19">
        <f>IF(OR($G386="",$L386=""),"",IF($L386=0,"",$G386/$L386))</f>
        <v/>
      </c>
      <c r="Q386" s="14">
        <f>IF(OR($M386="",Listas!$H$2=""),"",IF($M386&lt;=Listas!$H$2,"Sulco no limite: avaliar a retirada",""))</f>
        <v/>
      </c>
      <c r="R386" s="14" t="n"/>
    </row>
    <row r="387">
      <c r="A387" s="14" t="n"/>
      <c r="B387" s="14" t="n"/>
      <c r="C387" s="14" t="n"/>
      <c r="D387" s="14" t="n"/>
      <c r="E387" s="14" t="n"/>
      <c r="F387" s="15" t="n"/>
      <c r="G387" s="16" t="n"/>
      <c r="H387" s="17" t="n"/>
      <c r="I387" s="14" t="n"/>
      <c r="J387" s="14">
        <f>IF($A387="","",IFERROR(LOOKUP(2,1/('Movimentações'!$B$5:$B$3004=$A387),'Movimentações'!$E$5:$E$3004),""))</f>
        <v/>
      </c>
      <c r="K387" s="14">
        <f>IF($J387&lt;&gt;"Montagem","",LOOKUP(2,1/('Movimentações'!$B$5:$B$3004=$A387),'Movimentações'!$C$5:$C$3004)&amp;" "&amp;LOOKUP(2,1/('Movimentações'!$B$5:$B$3004=$A387),'Movimentações'!$D$5:$D$3004))</f>
        <v/>
      </c>
      <c r="L387" s="18">
        <f>IF($A387="","",SUMIF('Movimentações'!$B$5:$B$3004,$A387,'Movimentações'!$H$5:$H$3004))</f>
        <v/>
      </c>
      <c r="M387" s="17">
        <f>IF($A387="","",IFERROR(LOOKUP(2,1/(('Movimentações'!$B$5:$B$3004=$A387)*('Movimentações'!$G$5:$G$3004&lt;&gt;"")),'Movimentações'!$G$5:$G$3004),""))</f>
        <v/>
      </c>
      <c r="N387" s="17">
        <f>IF(OR($H387="",$M387=""),"",$H387-$M387)</f>
        <v/>
      </c>
      <c r="O387" s="18">
        <f>IF(OR($N387="",$L387=""),"",IF(OR($N387&lt;=0,$L387=0),"",$L387/$N387))</f>
        <v/>
      </c>
      <c r="P387" s="19">
        <f>IF(OR($G387="",$L387=""),"",IF($L387=0,"",$G387/$L387))</f>
        <v/>
      </c>
      <c r="Q387" s="14">
        <f>IF(OR($M387="",Listas!$H$2=""),"",IF($M387&lt;=Listas!$H$2,"Sulco no limite: avaliar a retirada",""))</f>
        <v/>
      </c>
      <c r="R387" s="14" t="n"/>
    </row>
    <row r="388">
      <c r="A388" s="14" t="n"/>
      <c r="B388" s="14" t="n"/>
      <c r="C388" s="14" t="n"/>
      <c r="D388" s="14" t="n"/>
      <c r="E388" s="14" t="n"/>
      <c r="F388" s="15" t="n"/>
      <c r="G388" s="16" t="n"/>
      <c r="H388" s="17" t="n"/>
      <c r="I388" s="14" t="n"/>
      <c r="J388" s="14">
        <f>IF($A388="","",IFERROR(LOOKUP(2,1/('Movimentações'!$B$5:$B$3004=$A388),'Movimentações'!$E$5:$E$3004),""))</f>
        <v/>
      </c>
      <c r="K388" s="14">
        <f>IF($J388&lt;&gt;"Montagem","",LOOKUP(2,1/('Movimentações'!$B$5:$B$3004=$A388),'Movimentações'!$C$5:$C$3004)&amp;" "&amp;LOOKUP(2,1/('Movimentações'!$B$5:$B$3004=$A388),'Movimentações'!$D$5:$D$3004))</f>
        <v/>
      </c>
      <c r="L388" s="18">
        <f>IF($A388="","",SUMIF('Movimentações'!$B$5:$B$3004,$A388,'Movimentações'!$H$5:$H$3004))</f>
        <v/>
      </c>
      <c r="M388" s="17">
        <f>IF($A388="","",IFERROR(LOOKUP(2,1/(('Movimentações'!$B$5:$B$3004=$A388)*('Movimentações'!$G$5:$G$3004&lt;&gt;"")),'Movimentações'!$G$5:$G$3004),""))</f>
        <v/>
      </c>
      <c r="N388" s="17">
        <f>IF(OR($H388="",$M388=""),"",$H388-$M388)</f>
        <v/>
      </c>
      <c r="O388" s="18">
        <f>IF(OR($N388="",$L388=""),"",IF(OR($N388&lt;=0,$L388=0),"",$L388/$N388))</f>
        <v/>
      </c>
      <c r="P388" s="19">
        <f>IF(OR($G388="",$L388=""),"",IF($L388=0,"",$G388/$L388))</f>
        <v/>
      </c>
      <c r="Q388" s="14">
        <f>IF(OR($M388="",Listas!$H$2=""),"",IF($M388&lt;=Listas!$H$2,"Sulco no limite: avaliar a retirada",""))</f>
        <v/>
      </c>
      <c r="R388" s="14" t="n"/>
    </row>
    <row r="389">
      <c r="A389" s="14" t="n"/>
      <c r="B389" s="14" t="n"/>
      <c r="C389" s="14" t="n"/>
      <c r="D389" s="14" t="n"/>
      <c r="E389" s="14" t="n"/>
      <c r="F389" s="15" t="n"/>
      <c r="G389" s="16" t="n"/>
      <c r="H389" s="17" t="n"/>
      <c r="I389" s="14" t="n"/>
      <c r="J389" s="14">
        <f>IF($A389="","",IFERROR(LOOKUP(2,1/('Movimentações'!$B$5:$B$3004=$A389),'Movimentações'!$E$5:$E$3004),""))</f>
        <v/>
      </c>
      <c r="K389" s="14">
        <f>IF($J389&lt;&gt;"Montagem","",LOOKUP(2,1/('Movimentações'!$B$5:$B$3004=$A389),'Movimentações'!$C$5:$C$3004)&amp;" "&amp;LOOKUP(2,1/('Movimentações'!$B$5:$B$3004=$A389),'Movimentações'!$D$5:$D$3004))</f>
        <v/>
      </c>
      <c r="L389" s="18">
        <f>IF($A389="","",SUMIF('Movimentações'!$B$5:$B$3004,$A389,'Movimentações'!$H$5:$H$3004))</f>
        <v/>
      </c>
      <c r="M389" s="17">
        <f>IF($A389="","",IFERROR(LOOKUP(2,1/(('Movimentações'!$B$5:$B$3004=$A389)*('Movimentações'!$G$5:$G$3004&lt;&gt;"")),'Movimentações'!$G$5:$G$3004),""))</f>
        <v/>
      </c>
      <c r="N389" s="17">
        <f>IF(OR($H389="",$M389=""),"",$H389-$M389)</f>
        <v/>
      </c>
      <c r="O389" s="18">
        <f>IF(OR($N389="",$L389=""),"",IF(OR($N389&lt;=0,$L389=0),"",$L389/$N389))</f>
        <v/>
      </c>
      <c r="P389" s="19">
        <f>IF(OR($G389="",$L389=""),"",IF($L389=0,"",$G389/$L389))</f>
        <v/>
      </c>
      <c r="Q389" s="14">
        <f>IF(OR($M389="",Listas!$H$2=""),"",IF($M389&lt;=Listas!$H$2,"Sulco no limite: avaliar a retirada",""))</f>
        <v/>
      </c>
      <c r="R389" s="14" t="n"/>
    </row>
    <row r="390">
      <c r="A390" s="14" t="n"/>
      <c r="B390" s="14" t="n"/>
      <c r="C390" s="14" t="n"/>
      <c r="D390" s="14" t="n"/>
      <c r="E390" s="14" t="n"/>
      <c r="F390" s="15" t="n"/>
      <c r="G390" s="16" t="n"/>
      <c r="H390" s="17" t="n"/>
      <c r="I390" s="14" t="n"/>
      <c r="J390" s="14">
        <f>IF($A390="","",IFERROR(LOOKUP(2,1/('Movimentações'!$B$5:$B$3004=$A390),'Movimentações'!$E$5:$E$3004),""))</f>
        <v/>
      </c>
      <c r="K390" s="14">
        <f>IF($J390&lt;&gt;"Montagem","",LOOKUP(2,1/('Movimentações'!$B$5:$B$3004=$A390),'Movimentações'!$C$5:$C$3004)&amp;" "&amp;LOOKUP(2,1/('Movimentações'!$B$5:$B$3004=$A390),'Movimentações'!$D$5:$D$3004))</f>
        <v/>
      </c>
      <c r="L390" s="18">
        <f>IF($A390="","",SUMIF('Movimentações'!$B$5:$B$3004,$A390,'Movimentações'!$H$5:$H$3004))</f>
        <v/>
      </c>
      <c r="M390" s="17">
        <f>IF($A390="","",IFERROR(LOOKUP(2,1/(('Movimentações'!$B$5:$B$3004=$A390)*('Movimentações'!$G$5:$G$3004&lt;&gt;"")),'Movimentações'!$G$5:$G$3004),""))</f>
        <v/>
      </c>
      <c r="N390" s="17">
        <f>IF(OR($H390="",$M390=""),"",$H390-$M390)</f>
        <v/>
      </c>
      <c r="O390" s="18">
        <f>IF(OR($N390="",$L390=""),"",IF(OR($N390&lt;=0,$L390=0),"",$L390/$N390))</f>
        <v/>
      </c>
      <c r="P390" s="19">
        <f>IF(OR($G390="",$L390=""),"",IF($L390=0,"",$G390/$L390))</f>
        <v/>
      </c>
      <c r="Q390" s="14">
        <f>IF(OR($M390="",Listas!$H$2=""),"",IF($M390&lt;=Listas!$H$2,"Sulco no limite: avaliar a retirada",""))</f>
        <v/>
      </c>
      <c r="R390" s="14" t="n"/>
    </row>
    <row r="391">
      <c r="A391" s="14" t="n"/>
      <c r="B391" s="14" t="n"/>
      <c r="C391" s="14" t="n"/>
      <c r="D391" s="14" t="n"/>
      <c r="E391" s="14" t="n"/>
      <c r="F391" s="15" t="n"/>
      <c r="G391" s="16" t="n"/>
      <c r="H391" s="17" t="n"/>
      <c r="I391" s="14" t="n"/>
      <c r="J391" s="14">
        <f>IF($A391="","",IFERROR(LOOKUP(2,1/('Movimentações'!$B$5:$B$3004=$A391),'Movimentações'!$E$5:$E$3004),""))</f>
        <v/>
      </c>
      <c r="K391" s="14">
        <f>IF($J391&lt;&gt;"Montagem","",LOOKUP(2,1/('Movimentações'!$B$5:$B$3004=$A391),'Movimentações'!$C$5:$C$3004)&amp;" "&amp;LOOKUP(2,1/('Movimentações'!$B$5:$B$3004=$A391),'Movimentações'!$D$5:$D$3004))</f>
        <v/>
      </c>
      <c r="L391" s="18">
        <f>IF($A391="","",SUMIF('Movimentações'!$B$5:$B$3004,$A391,'Movimentações'!$H$5:$H$3004))</f>
        <v/>
      </c>
      <c r="M391" s="17">
        <f>IF($A391="","",IFERROR(LOOKUP(2,1/(('Movimentações'!$B$5:$B$3004=$A391)*('Movimentações'!$G$5:$G$3004&lt;&gt;"")),'Movimentações'!$G$5:$G$3004),""))</f>
        <v/>
      </c>
      <c r="N391" s="17">
        <f>IF(OR($H391="",$M391=""),"",$H391-$M391)</f>
        <v/>
      </c>
      <c r="O391" s="18">
        <f>IF(OR($N391="",$L391=""),"",IF(OR($N391&lt;=0,$L391=0),"",$L391/$N391))</f>
        <v/>
      </c>
      <c r="P391" s="19">
        <f>IF(OR($G391="",$L391=""),"",IF($L391=0,"",$G391/$L391))</f>
        <v/>
      </c>
      <c r="Q391" s="14">
        <f>IF(OR($M391="",Listas!$H$2=""),"",IF($M391&lt;=Listas!$H$2,"Sulco no limite: avaliar a retirada",""))</f>
        <v/>
      </c>
      <c r="R391" s="14" t="n"/>
    </row>
    <row r="392">
      <c r="A392" s="14" t="n"/>
      <c r="B392" s="14" t="n"/>
      <c r="C392" s="14" t="n"/>
      <c r="D392" s="14" t="n"/>
      <c r="E392" s="14" t="n"/>
      <c r="F392" s="15" t="n"/>
      <c r="G392" s="16" t="n"/>
      <c r="H392" s="17" t="n"/>
      <c r="I392" s="14" t="n"/>
      <c r="J392" s="14">
        <f>IF($A392="","",IFERROR(LOOKUP(2,1/('Movimentações'!$B$5:$B$3004=$A392),'Movimentações'!$E$5:$E$3004),""))</f>
        <v/>
      </c>
      <c r="K392" s="14">
        <f>IF($J392&lt;&gt;"Montagem","",LOOKUP(2,1/('Movimentações'!$B$5:$B$3004=$A392),'Movimentações'!$C$5:$C$3004)&amp;" "&amp;LOOKUP(2,1/('Movimentações'!$B$5:$B$3004=$A392),'Movimentações'!$D$5:$D$3004))</f>
        <v/>
      </c>
      <c r="L392" s="18">
        <f>IF($A392="","",SUMIF('Movimentações'!$B$5:$B$3004,$A392,'Movimentações'!$H$5:$H$3004))</f>
        <v/>
      </c>
      <c r="M392" s="17">
        <f>IF($A392="","",IFERROR(LOOKUP(2,1/(('Movimentações'!$B$5:$B$3004=$A392)*('Movimentações'!$G$5:$G$3004&lt;&gt;"")),'Movimentações'!$G$5:$G$3004),""))</f>
        <v/>
      </c>
      <c r="N392" s="17">
        <f>IF(OR($H392="",$M392=""),"",$H392-$M392)</f>
        <v/>
      </c>
      <c r="O392" s="18">
        <f>IF(OR($N392="",$L392=""),"",IF(OR($N392&lt;=0,$L392=0),"",$L392/$N392))</f>
        <v/>
      </c>
      <c r="P392" s="19">
        <f>IF(OR($G392="",$L392=""),"",IF($L392=0,"",$G392/$L392))</f>
        <v/>
      </c>
      <c r="Q392" s="14">
        <f>IF(OR($M392="",Listas!$H$2=""),"",IF($M392&lt;=Listas!$H$2,"Sulco no limite: avaliar a retirada",""))</f>
        <v/>
      </c>
      <c r="R392" s="14" t="n"/>
    </row>
    <row r="393">
      <c r="A393" s="14" t="n"/>
      <c r="B393" s="14" t="n"/>
      <c r="C393" s="14" t="n"/>
      <c r="D393" s="14" t="n"/>
      <c r="E393" s="14" t="n"/>
      <c r="F393" s="15" t="n"/>
      <c r="G393" s="16" t="n"/>
      <c r="H393" s="17" t="n"/>
      <c r="I393" s="14" t="n"/>
      <c r="J393" s="14">
        <f>IF($A393="","",IFERROR(LOOKUP(2,1/('Movimentações'!$B$5:$B$3004=$A393),'Movimentações'!$E$5:$E$3004),""))</f>
        <v/>
      </c>
      <c r="K393" s="14">
        <f>IF($J393&lt;&gt;"Montagem","",LOOKUP(2,1/('Movimentações'!$B$5:$B$3004=$A393),'Movimentações'!$C$5:$C$3004)&amp;" "&amp;LOOKUP(2,1/('Movimentações'!$B$5:$B$3004=$A393),'Movimentações'!$D$5:$D$3004))</f>
        <v/>
      </c>
      <c r="L393" s="18">
        <f>IF($A393="","",SUMIF('Movimentações'!$B$5:$B$3004,$A393,'Movimentações'!$H$5:$H$3004))</f>
        <v/>
      </c>
      <c r="M393" s="17">
        <f>IF($A393="","",IFERROR(LOOKUP(2,1/(('Movimentações'!$B$5:$B$3004=$A393)*('Movimentações'!$G$5:$G$3004&lt;&gt;"")),'Movimentações'!$G$5:$G$3004),""))</f>
        <v/>
      </c>
      <c r="N393" s="17">
        <f>IF(OR($H393="",$M393=""),"",$H393-$M393)</f>
        <v/>
      </c>
      <c r="O393" s="18">
        <f>IF(OR($N393="",$L393=""),"",IF(OR($N393&lt;=0,$L393=0),"",$L393/$N393))</f>
        <v/>
      </c>
      <c r="P393" s="19">
        <f>IF(OR($G393="",$L393=""),"",IF($L393=0,"",$G393/$L393))</f>
        <v/>
      </c>
      <c r="Q393" s="14">
        <f>IF(OR($M393="",Listas!$H$2=""),"",IF($M393&lt;=Listas!$H$2,"Sulco no limite: avaliar a retirada",""))</f>
        <v/>
      </c>
      <c r="R393" s="14" t="n"/>
    </row>
    <row r="394">
      <c r="A394" s="14" t="n"/>
      <c r="B394" s="14" t="n"/>
      <c r="C394" s="14" t="n"/>
      <c r="D394" s="14" t="n"/>
      <c r="E394" s="14" t="n"/>
      <c r="F394" s="15" t="n"/>
      <c r="G394" s="16" t="n"/>
      <c r="H394" s="17" t="n"/>
      <c r="I394" s="14" t="n"/>
      <c r="J394" s="14">
        <f>IF($A394="","",IFERROR(LOOKUP(2,1/('Movimentações'!$B$5:$B$3004=$A394),'Movimentações'!$E$5:$E$3004),""))</f>
        <v/>
      </c>
      <c r="K394" s="14">
        <f>IF($J394&lt;&gt;"Montagem","",LOOKUP(2,1/('Movimentações'!$B$5:$B$3004=$A394),'Movimentações'!$C$5:$C$3004)&amp;" "&amp;LOOKUP(2,1/('Movimentações'!$B$5:$B$3004=$A394),'Movimentações'!$D$5:$D$3004))</f>
        <v/>
      </c>
      <c r="L394" s="18">
        <f>IF($A394="","",SUMIF('Movimentações'!$B$5:$B$3004,$A394,'Movimentações'!$H$5:$H$3004))</f>
        <v/>
      </c>
      <c r="M394" s="17">
        <f>IF($A394="","",IFERROR(LOOKUP(2,1/(('Movimentações'!$B$5:$B$3004=$A394)*('Movimentações'!$G$5:$G$3004&lt;&gt;"")),'Movimentações'!$G$5:$G$3004),""))</f>
        <v/>
      </c>
      <c r="N394" s="17">
        <f>IF(OR($H394="",$M394=""),"",$H394-$M394)</f>
        <v/>
      </c>
      <c r="O394" s="18">
        <f>IF(OR($N394="",$L394=""),"",IF(OR($N394&lt;=0,$L394=0),"",$L394/$N394))</f>
        <v/>
      </c>
      <c r="P394" s="19">
        <f>IF(OR($G394="",$L394=""),"",IF($L394=0,"",$G394/$L394))</f>
        <v/>
      </c>
      <c r="Q394" s="14">
        <f>IF(OR($M394="",Listas!$H$2=""),"",IF($M394&lt;=Listas!$H$2,"Sulco no limite: avaliar a retirada",""))</f>
        <v/>
      </c>
      <c r="R394" s="14" t="n"/>
    </row>
    <row r="395">
      <c r="A395" s="14" t="n"/>
      <c r="B395" s="14" t="n"/>
      <c r="C395" s="14" t="n"/>
      <c r="D395" s="14" t="n"/>
      <c r="E395" s="14" t="n"/>
      <c r="F395" s="15" t="n"/>
      <c r="G395" s="16" t="n"/>
      <c r="H395" s="17" t="n"/>
      <c r="I395" s="14" t="n"/>
      <c r="J395" s="14">
        <f>IF($A395="","",IFERROR(LOOKUP(2,1/('Movimentações'!$B$5:$B$3004=$A395),'Movimentações'!$E$5:$E$3004),""))</f>
        <v/>
      </c>
      <c r="K395" s="14">
        <f>IF($J395&lt;&gt;"Montagem","",LOOKUP(2,1/('Movimentações'!$B$5:$B$3004=$A395),'Movimentações'!$C$5:$C$3004)&amp;" "&amp;LOOKUP(2,1/('Movimentações'!$B$5:$B$3004=$A395),'Movimentações'!$D$5:$D$3004))</f>
        <v/>
      </c>
      <c r="L395" s="18">
        <f>IF($A395="","",SUMIF('Movimentações'!$B$5:$B$3004,$A395,'Movimentações'!$H$5:$H$3004))</f>
        <v/>
      </c>
      <c r="M395" s="17">
        <f>IF($A395="","",IFERROR(LOOKUP(2,1/(('Movimentações'!$B$5:$B$3004=$A395)*('Movimentações'!$G$5:$G$3004&lt;&gt;"")),'Movimentações'!$G$5:$G$3004),""))</f>
        <v/>
      </c>
      <c r="N395" s="17">
        <f>IF(OR($H395="",$M395=""),"",$H395-$M395)</f>
        <v/>
      </c>
      <c r="O395" s="18">
        <f>IF(OR($N395="",$L395=""),"",IF(OR($N395&lt;=0,$L395=0),"",$L395/$N395))</f>
        <v/>
      </c>
      <c r="P395" s="19">
        <f>IF(OR($G395="",$L395=""),"",IF($L395=0,"",$G395/$L395))</f>
        <v/>
      </c>
      <c r="Q395" s="14">
        <f>IF(OR($M395="",Listas!$H$2=""),"",IF($M395&lt;=Listas!$H$2,"Sulco no limite: avaliar a retirada",""))</f>
        <v/>
      </c>
      <c r="R395" s="14" t="n"/>
    </row>
    <row r="396">
      <c r="A396" s="14" t="n"/>
      <c r="B396" s="14" t="n"/>
      <c r="C396" s="14" t="n"/>
      <c r="D396" s="14" t="n"/>
      <c r="E396" s="14" t="n"/>
      <c r="F396" s="15" t="n"/>
      <c r="G396" s="16" t="n"/>
      <c r="H396" s="17" t="n"/>
      <c r="I396" s="14" t="n"/>
      <c r="J396" s="14">
        <f>IF($A396="","",IFERROR(LOOKUP(2,1/('Movimentações'!$B$5:$B$3004=$A396),'Movimentações'!$E$5:$E$3004),""))</f>
        <v/>
      </c>
      <c r="K396" s="14">
        <f>IF($J396&lt;&gt;"Montagem","",LOOKUP(2,1/('Movimentações'!$B$5:$B$3004=$A396),'Movimentações'!$C$5:$C$3004)&amp;" "&amp;LOOKUP(2,1/('Movimentações'!$B$5:$B$3004=$A396),'Movimentações'!$D$5:$D$3004))</f>
        <v/>
      </c>
      <c r="L396" s="18">
        <f>IF($A396="","",SUMIF('Movimentações'!$B$5:$B$3004,$A396,'Movimentações'!$H$5:$H$3004))</f>
        <v/>
      </c>
      <c r="M396" s="17">
        <f>IF($A396="","",IFERROR(LOOKUP(2,1/(('Movimentações'!$B$5:$B$3004=$A396)*('Movimentações'!$G$5:$G$3004&lt;&gt;"")),'Movimentações'!$G$5:$G$3004),""))</f>
        <v/>
      </c>
      <c r="N396" s="17">
        <f>IF(OR($H396="",$M396=""),"",$H396-$M396)</f>
        <v/>
      </c>
      <c r="O396" s="18">
        <f>IF(OR($N396="",$L396=""),"",IF(OR($N396&lt;=0,$L396=0),"",$L396/$N396))</f>
        <v/>
      </c>
      <c r="P396" s="19">
        <f>IF(OR($G396="",$L396=""),"",IF($L396=0,"",$G396/$L396))</f>
        <v/>
      </c>
      <c r="Q396" s="14">
        <f>IF(OR($M396="",Listas!$H$2=""),"",IF($M396&lt;=Listas!$H$2,"Sulco no limite: avaliar a retirada",""))</f>
        <v/>
      </c>
      <c r="R396" s="14" t="n"/>
    </row>
    <row r="397">
      <c r="A397" s="14" t="n"/>
      <c r="B397" s="14" t="n"/>
      <c r="C397" s="14" t="n"/>
      <c r="D397" s="14" t="n"/>
      <c r="E397" s="14" t="n"/>
      <c r="F397" s="15" t="n"/>
      <c r="G397" s="16" t="n"/>
      <c r="H397" s="17" t="n"/>
      <c r="I397" s="14" t="n"/>
      <c r="J397" s="14">
        <f>IF($A397="","",IFERROR(LOOKUP(2,1/('Movimentações'!$B$5:$B$3004=$A397),'Movimentações'!$E$5:$E$3004),""))</f>
        <v/>
      </c>
      <c r="K397" s="14">
        <f>IF($J397&lt;&gt;"Montagem","",LOOKUP(2,1/('Movimentações'!$B$5:$B$3004=$A397),'Movimentações'!$C$5:$C$3004)&amp;" "&amp;LOOKUP(2,1/('Movimentações'!$B$5:$B$3004=$A397),'Movimentações'!$D$5:$D$3004))</f>
        <v/>
      </c>
      <c r="L397" s="18">
        <f>IF($A397="","",SUMIF('Movimentações'!$B$5:$B$3004,$A397,'Movimentações'!$H$5:$H$3004))</f>
        <v/>
      </c>
      <c r="M397" s="17">
        <f>IF($A397="","",IFERROR(LOOKUP(2,1/(('Movimentações'!$B$5:$B$3004=$A397)*('Movimentações'!$G$5:$G$3004&lt;&gt;"")),'Movimentações'!$G$5:$G$3004),""))</f>
        <v/>
      </c>
      <c r="N397" s="17">
        <f>IF(OR($H397="",$M397=""),"",$H397-$M397)</f>
        <v/>
      </c>
      <c r="O397" s="18">
        <f>IF(OR($N397="",$L397=""),"",IF(OR($N397&lt;=0,$L397=0),"",$L397/$N397))</f>
        <v/>
      </c>
      <c r="P397" s="19">
        <f>IF(OR($G397="",$L397=""),"",IF($L397=0,"",$G397/$L397))</f>
        <v/>
      </c>
      <c r="Q397" s="14">
        <f>IF(OR($M397="",Listas!$H$2=""),"",IF($M397&lt;=Listas!$H$2,"Sulco no limite: avaliar a retirada",""))</f>
        <v/>
      </c>
      <c r="R397" s="14" t="n"/>
    </row>
    <row r="398">
      <c r="A398" s="14" t="n"/>
      <c r="B398" s="14" t="n"/>
      <c r="C398" s="14" t="n"/>
      <c r="D398" s="14" t="n"/>
      <c r="E398" s="14" t="n"/>
      <c r="F398" s="15" t="n"/>
      <c r="G398" s="16" t="n"/>
      <c r="H398" s="17" t="n"/>
      <c r="I398" s="14" t="n"/>
      <c r="J398" s="14">
        <f>IF($A398="","",IFERROR(LOOKUP(2,1/('Movimentações'!$B$5:$B$3004=$A398),'Movimentações'!$E$5:$E$3004),""))</f>
        <v/>
      </c>
      <c r="K398" s="14">
        <f>IF($J398&lt;&gt;"Montagem","",LOOKUP(2,1/('Movimentações'!$B$5:$B$3004=$A398),'Movimentações'!$C$5:$C$3004)&amp;" "&amp;LOOKUP(2,1/('Movimentações'!$B$5:$B$3004=$A398),'Movimentações'!$D$5:$D$3004))</f>
        <v/>
      </c>
      <c r="L398" s="18">
        <f>IF($A398="","",SUMIF('Movimentações'!$B$5:$B$3004,$A398,'Movimentações'!$H$5:$H$3004))</f>
        <v/>
      </c>
      <c r="M398" s="17">
        <f>IF($A398="","",IFERROR(LOOKUP(2,1/(('Movimentações'!$B$5:$B$3004=$A398)*('Movimentações'!$G$5:$G$3004&lt;&gt;"")),'Movimentações'!$G$5:$G$3004),""))</f>
        <v/>
      </c>
      <c r="N398" s="17">
        <f>IF(OR($H398="",$M398=""),"",$H398-$M398)</f>
        <v/>
      </c>
      <c r="O398" s="18">
        <f>IF(OR($N398="",$L398=""),"",IF(OR($N398&lt;=0,$L398=0),"",$L398/$N398))</f>
        <v/>
      </c>
      <c r="P398" s="19">
        <f>IF(OR($G398="",$L398=""),"",IF($L398=0,"",$G398/$L398))</f>
        <v/>
      </c>
      <c r="Q398" s="14">
        <f>IF(OR($M398="",Listas!$H$2=""),"",IF($M398&lt;=Listas!$H$2,"Sulco no limite: avaliar a retirada",""))</f>
        <v/>
      </c>
      <c r="R398" s="14" t="n"/>
    </row>
    <row r="399">
      <c r="A399" s="14" t="n"/>
      <c r="B399" s="14" t="n"/>
      <c r="C399" s="14" t="n"/>
      <c r="D399" s="14" t="n"/>
      <c r="E399" s="14" t="n"/>
      <c r="F399" s="15" t="n"/>
      <c r="G399" s="16" t="n"/>
      <c r="H399" s="17" t="n"/>
      <c r="I399" s="14" t="n"/>
      <c r="J399" s="14">
        <f>IF($A399="","",IFERROR(LOOKUP(2,1/('Movimentações'!$B$5:$B$3004=$A399),'Movimentações'!$E$5:$E$3004),""))</f>
        <v/>
      </c>
      <c r="K399" s="14">
        <f>IF($J399&lt;&gt;"Montagem","",LOOKUP(2,1/('Movimentações'!$B$5:$B$3004=$A399),'Movimentações'!$C$5:$C$3004)&amp;" "&amp;LOOKUP(2,1/('Movimentações'!$B$5:$B$3004=$A399),'Movimentações'!$D$5:$D$3004))</f>
        <v/>
      </c>
      <c r="L399" s="18">
        <f>IF($A399="","",SUMIF('Movimentações'!$B$5:$B$3004,$A399,'Movimentações'!$H$5:$H$3004))</f>
        <v/>
      </c>
      <c r="M399" s="17">
        <f>IF($A399="","",IFERROR(LOOKUP(2,1/(('Movimentações'!$B$5:$B$3004=$A399)*('Movimentações'!$G$5:$G$3004&lt;&gt;"")),'Movimentações'!$G$5:$G$3004),""))</f>
        <v/>
      </c>
      <c r="N399" s="17">
        <f>IF(OR($H399="",$M399=""),"",$H399-$M399)</f>
        <v/>
      </c>
      <c r="O399" s="18">
        <f>IF(OR($N399="",$L399=""),"",IF(OR($N399&lt;=0,$L399=0),"",$L399/$N399))</f>
        <v/>
      </c>
      <c r="P399" s="19">
        <f>IF(OR($G399="",$L399=""),"",IF($L399=0,"",$G399/$L399))</f>
        <v/>
      </c>
      <c r="Q399" s="14">
        <f>IF(OR($M399="",Listas!$H$2=""),"",IF($M399&lt;=Listas!$H$2,"Sulco no limite: avaliar a retirada",""))</f>
        <v/>
      </c>
      <c r="R399" s="14" t="n"/>
    </row>
    <row r="400">
      <c r="A400" s="14" t="n"/>
      <c r="B400" s="14" t="n"/>
      <c r="C400" s="14" t="n"/>
      <c r="D400" s="14" t="n"/>
      <c r="E400" s="14" t="n"/>
      <c r="F400" s="15" t="n"/>
      <c r="G400" s="16" t="n"/>
      <c r="H400" s="17" t="n"/>
      <c r="I400" s="14" t="n"/>
      <c r="J400" s="14">
        <f>IF($A400="","",IFERROR(LOOKUP(2,1/('Movimentações'!$B$5:$B$3004=$A400),'Movimentações'!$E$5:$E$3004),""))</f>
        <v/>
      </c>
      <c r="K400" s="14">
        <f>IF($J400&lt;&gt;"Montagem","",LOOKUP(2,1/('Movimentações'!$B$5:$B$3004=$A400),'Movimentações'!$C$5:$C$3004)&amp;" "&amp;LOOKUP(2,1/('Movimentações'!$B$5:$B$3004=$A400),'Movimentações'!$D$5:$D$3004))</f>
        <v/>
      </c>
      <c r="L400" s="18">
        <f>IF($A400="","",SUMIF('Movimentações'!$B$5:$B$3004,$A400,'Movimentações'!$H$5:$H$3004))</f>
        <v/>
      </c>
      <c r="M400" s="17">
        <f>IF($A400="","",IFERROR(LOOKUP(2,1/(('Movimentações'!$B$5:$B$3004=$A400)*('Movimentações'!$G$5:$G$3004&lt;&gt;"")),'Movimentações'!$G$5:$G$3004),""))</f>
        <v/>
      </c>
      <c r="N400" s="17">
        <f>IF(OR($H400="",$M400=""),"",$H400-$M400)</f>
        <v/>
      </c>
      <c r="O400" s="18">
        <f>IF(OR($N400="",$L400=""),"",IF(OR($N400&lt;=0,$L400=0),"",$L400/$N400))</f>
        <v/>
      </c>
      <c r="P400" s="19">
        <f>IF(OR($G400="",$L400=""),"",IF($L400=0,"",$G400/$L400))</f>
        <v/>
      </c>
      <c r="Q400" s="14">
        <f>IF(OR($M400="",Listas!$H$2=""),"",IF($M400&lt;=Listas!$H$2,"Sulco no limite: avaliar a retirada",""))</f>
        <v/>
      </c>
      <c r="R400" s="14" t="n"/>
    </row>
    <row r="401">
      <c r="A401" s="14" t="n"/>
      <c r="B401" s="14" t="n"/>
      <c r="C401" s="14" t="n"/>
      <c r="D401" s="14" t="n"/>
      <c r="E401" s="14" t="n"/>
      <c r="F401" s="15" t="n"/>
      <c r="G401" s="16" t="n"/>
      <c r="H401" s="17" t="n"/>
      <c r="I401" s="14" t="n"/>
      <c r="J401" s="14">
        <f>IF($A401="","",IFERROR(LOOKUP(2,1/('Movimentações'!$B$5:$B$3004=$A401),'Movimentações'!$E$5:$E$3004),""))</f>
        <v/>
      </c>
      <c r="K401" s="14">
        <f>IF($J401&lt;&gt;"Montagem","",LOOKUP(2,1/('Movimentações'!$B$5:$B$3004=$A401),'Movimentações'!$C$5:$C$3004)&amp;" "&amp;LOOKUP(2,1/('Movimentações'!$B$5:$B$3004=$A401),'Movimentações'!$D$5:$D$3004))</f>
        <v/>
      </c>
      <c r="L401" s="18">
        <f>IF($A401="","",SUMIF('Movimentações'!$B$5:$B$3004,$A401,'Movimentações'!$H$5:$H$3004))</f>
        <v/>
      </c>
      <c r="M401" s="17">
        <f>IF($A401="","",IFERROR(LOOKUP(2,1/(('Movimentações'!$B$5:$B$3004=$A401)*('Movimentações'!$G$5:$G$3004&lt;&gt;"")),'Movimentações'!$G$5:$G$3004),""))</f>
        <v/>
      </c>
      <c r="N401" s="17">
        <f>IF(OR($H401="",$M401=""),"",$H401-$M401)</f>
        <v/>
      </c>
      <c r="O401" s="18">
        <f>IF(OR($N401="",$L401=""),"",IF(OR($N401&lt;=0,$L401=0),"",$L401/$N401))</f>
        <v/>
      </c>
      <c r="P401" s="19">
        <f>IF(OR($G401="",$L401=""),"",IF($L401=0,"",$G401/$L401))</f>
        <v/>
      </c>
      <c r="Q401" s="14">
        <f>IF(OR($M401="",Listas!$H$2=""),"",IF($M401&lt;=Listas!$H$2,"Sulco no limite: avaliar a retirada",""))</f>
        <v/>
      </c>
      <c r="R401" s="14" t="n"/>
    </row>
    <row r="402">
      <c r="A402" s="14" t="n"/>
      <c r="B402" s="14" t="n"/>
      <c r="C402" s="14" t="n"/>
      <c r="D402" s="14" t="n"/>
      <c r="E402" s="14" t="n"/>
      <c r="F402" s="15" t="n"/>
      <c r="G402" s="16" t="n"/>
      <c r="H402" s="17" t="n"/>
      <c r="I402" s="14" t="n"/>
      <c r="J402" s="14">
        <f>IF($A402="","",IFERROR(LOOKUP(2,1/('Movimentações'!$B$5:$B$3004=$A402),'Movimentações'!$E$5:$E$3004),""))</f>
        <v/>
      </c>
      <c r="K402" s="14">
        <f>IF($J402&lt;&gt;"Montagem","",LOOKUP(2,1/('Movimentações'!$B$5:$B$3004=$A402),'Movimentações'!$C$5:$C$3004)&amp;" "&amp;LOOKUP(2,1/('Movimentações'!$B$5:$B$3004=$A402),'Movimentações'!$D$5:$D$3004))</f>
        <v/>
      </c>
      <c r="L402" s="18">
        <f>IF($A402="","",SUMIF('Movimentações'!$B$5:$B$3004,$A402,'Movimentações'!$H$5:$H$3004))</f>
        <v/>
      </c>
      <c r="M402" s="17">
        <f>IF($A402="","",IFERROR(LOOKUP(2,1/(('Movimentações'!$B$5:$B$3004=$A402)*('Movimentações'!$G$5:$G$3004&lt;&gt;"")),'Movimentações'!$G$5:$G$3004),""))</f>
        <v/>
      </c>
      <c r="N402" s="17">
        <f>IF(OR($H402="",$M402=""),"",$H402-$M402)</f>
        <v/>
      </c>
      <c r="O402" s="18">
        <f>IF(OR($N402="",$L402=""),"",IF(OR($N402&lt;=0,$L402=0),"",$L402/$N402))</f>
        <v/>
      </c>
      <c r="P402" s="19">
        <f>IF(OR($G402="",$L402=""),"",IF($L402=0,"",$G402/$L402))</f>
        <v/>
      </c>
      <c r="Q402" s="14">
        <f>IF(OR($M402="",Listas!$H$2=""),"",IF($M402&lt;=Listas!$H$2,"Sulco no limite: avaliar a retirada",""))</f>
        <v/>
      </c>
      <c r="R402" s="14" t="n"/>
    </row>
    <row r="403">
      <c r="A403" s="14" t="n"/>
      <c r="B403" s="14" t="n"/>
      <c r="C403" s="14" t="n"/>
      <c r="D403" s="14" t="n"/>
      <c r="E403" s="14" t="n"/>
      <c r="F403" s="15" t="n"/>
      <c r="G403" s="16" t="n"/>
      <c r="H403" s="17" t="n"/>
      <c r="I403" s="14" t="n"/>
      <c r="J403" s="14">
        <f>IF($A403="","",IFERROR(LOOKUP(2,1/('Movimentações'!$B$5:$B$3004=$A403),'Movimentações'!$E$5:$E$3004),""))</f>
        <v/>
      </c>
      <c r="K403" s="14">
        <f>IF($J403&lt;&gt;"Montagem","",LOOKUP(2,1/('Movimentações'!$B$5:$B$3004=$A403),'Movimentações'!$C$5:$C$3004)&amp;" "&amp;LOOKUP(2,1/('Movimentações'!$B$5:$B$3004=$A403),'Movimentações'!$D$5:$D$3004))</f>
        <v/>
      </c>
      <c r="L403" s="18">
        <f>IF($A403="","",SUMIF('Movimentações'!$B$5:$B$3004,$A403,'Movimentações'!$H$5:$H$3004))</f>
        <v/>
      </c>
      <c r="M403" s="17">
        <f>IF($A403="","",IFERROR(LOOKUP(2,1/(('Movimentações'!$B$5:$B$3004=$A403)*('Movimentações'!$G$5:$G$3004&lt;&gt;"")),'Movimentações'!$G$5:$G$3004),""))</f>
        <v/>
      </c>
      <c r="N403" s="17">
        <f>IF(OR($H403="",$M403=""),"",$H403-$M403)</f>
        <v/>
      </c>
      <c r="O403" s="18">
        <f>IF(OR($N403="",$L403=""),"",IF(OR($N403&lt;=0,$L403=0),"",$L403/$N403))</f>
        <v/>
      </c>
      <c r="P403" s="19">
        <f>IF(OR($G403="",$L403=""),"",IF($L403=0,"",$G403/$L403))</f>
        <v/>
      </c>
      <c r="Q403" s="14">
        <f>IF(OR($M403="",Listas!$H$2=""),"",IF($M403&lt;=Listas!$H$2,"Sulco no limite: avaliar a retirada",""))</f>
        <v/>
      </c>
      <c r="R403" s="14" t="n"/>
    </row>
    <row r="404">
      <c r="A404" s="14" t="n"/>
      <c r="B404" s="14" t="n"/>
      <c r="C404" s="14" t="n"/>
      <c r="D404" s="14" t="n"/>
      <c r="E404" s="14" t="n"/>
      <c r="F404" s="15" t="n"/>
      <c r="G404" s="16" t="n"/>
      <c r="H404" s="17" t="n"/>
      <c r="I404" s="14" t="n"/>
      <c r="J404" s="14">
        <f>IF($A404="","",IFERROR(LOOKUP(2,1/('Movimentações'!$B$5:$B$3004=$A404),'Movimentações'!$E$5:$E$3004),""))</f>
        <v/>
      </c>
      <c r="K404" s="14">
        <f>IF($J404&lt;&gt;"Montagem","",LOOKUP(2,1/('Movimentações'!$B$5:$B$3004=$A404),'Movimentações'!$C$5:$C$3004)&amp;" "&amp;LOOKUP(2,1/('Movimentações'!$B$5:$B$3004=$A404),'Movimentações'!$D$5:$D$3004))</f>
        <v/>
      </c>
      <c r="L404" s="18">
        <f>IF($A404="","",SUMIF('Movimentações'!$B$5:$B$3004,$A404,'Movimentações'!$H$5:$H$3004))</f>
        <v/>
      </c>
      <c r="M404" s="17">
        <f>IF($A404="","",IFERROR(LOOKUP(2,1/(('Movimentações'!$B$5:$B$3004=$A404)*('Movimentações'!$G$5:$G$3004&lt;&gt;"")),'Movimentações'!$G$5:$G$3004),""))</f>
        <v/>
      </c>
      <c r="N404" s="17">
        <f>IF(OR($H404="",$M404=""),"",$H404-$M404)</f>
        <v/>
      </c>
      <c r="O404" s="18">
        <f>IF(OR($N404="",$L404=""),"",IF(OR($N404&lt;=0,$L404=0),"",$L404/$N404))</f>
        <v/>
      </c>
      <c r="P404" s="19">
        <f>IF(OR($G404="",$L404=""),"",IF($L404=0,"",$G404/$L404))</f>
        <v/>
      </c>
      <c r="Q404" s="14">
        <f>IF(OR($M404="",Listas!$H$2=""),"",IF($M404&lt;=Listas!$H$2,"Sulco no limite: avaliar a retirada",""))</f>
        <v/>
      </c>
      <c r="R404" s="14" t="n"/>
    </row>
    <row r="405">
      <c r="A405" s="14" t="n"/>
      <c r="B405" s="14" t="n"/>
      <c r="C405" s="14" t="n"/>
      <c r="D405" s="14" t="n"/>
      <c r="E405" s="14" t="n"/>
      <c r="F405" s="15" t="n"/>
      <c r="G405" s="16" t="n"/>
      <c r="H405" s="17" t="n"/>
      <c r="I405" s="14" t="n"/>
      <c r="J405" s="14">
        <f>IF($A405="","",IFERROR(LOOKUP(2,1/('Movimentações'!$B$5:$B$3004=$A405),'Movimentações'!$E$5:$E$3004),""))</f>
        <v/>
      </c>
      <c r="K405" s="14">
        <f>IF($J405&lt;&gt;"Montagem","",LOOKUP(2,1/('Movimentações'!$B$5:$B$3004=$A405),'Movimentações'!$C$5:$C$3004)&amp;" "&amp;LOOKUP(2,1/('Movimentações'!$B$5:$B$3004=$A405),'Movimentações'!$D$5:$D$3004))</f>
        <v/>
      </c>
      <c r="L405" s="18">
        <f>IF($A405="","",SUMIF('Movimentações'!$B$5:$B$3004,$A405,'Movimentações'!$H$5:$H$3004))</f>
        <v/>
      </c>
      <c r="M405" s="17">
        <f>IF($A405="","",IFERROR(LOOKUP(2,1/(('Movimentações'!$B$5:$B$3004=$A405)*('Movimentações'!$G$5:$G$3004&lt;&gt;"")),'Movimentações'!$G$5:$G$3004),""))</f>
        <v/>
      </c>
      <c r="N405" s="17">
        <f>IF(OR($H405="",$M405=""),"",$H405-$M405)</f>
        <v/>
      </c>
      <c r="O405" s="18">
        <f>IF(OR($N405="",$L405=""),"",IF(OR($N405&lt;=0,$L405=0),"",$L405/$N405))</f>
        <v/>
      </c>
      <c r="P405" s="19">
        <f>IF(OR($G405="",$L405=""),"",IF($L405=0,"",$G405/$L405))</f>
        <v/>
      </c>
      <c r="Q405" s="14">
        <f>IF(OR($M405="",Listas!$H$2=""),"",IF($M405&lt;=Listas!$H$2,"Sulco no limite: avaliar a retirada",""))</f>
        <v/>
      </c>
      <c r="R405" s="14" t="n"/>
    </row>
    <row r="406">
      <c r="A406" s="14" t="n"/>
      <c r="B406" s="14" t="n"/>
      <c r="C406" s="14" t="n"/>
      <c r="D406" s="14" t="n"/>
      <c r="E406" s="14" t="n"/>
      <c r="F406" s="15" t="n"/>
      <c r="G406" s="16" t="n"/>
      <c r="H406" s="17" t="n"/>
      <c r="I406" s="14" t="n"/>
      <c r="J406" s="14">
        <f>IF($A406="","",IFERROR(LOOKUP(2,1/('Movimentações'!$B$5:$B$3004=$A406),'Movimentações'!$E$5:$E$3004),""))</f>
        <v/>
      </c>
      <c r="K406" s="14">
        <f>IF($J406&lt;&gt;"Montagem","",LOOKUP(2,1/('Movimentações'!$B$5:$B$3004=$A406),'Movimentações'!$C$5:$C$3004)&amp;" "&amp;LOOKUP(2,1/('Movimentações'!$B$5:$B$3004=$A406),'Movimentações'!$D$5:$D$3004))</f>
        <v/>
      </c>
      <c r="L406" s="18">
        <f>IF($A406="","",SUMIF('Movimentações'!$B$5:$B$3004,$A406,'Movimentações'!$H$5:$H$3004))</f>
        <v/>
      </c>
      <c r="M406" s="17">
        <f>IF($A406="","",IFERROR(LOOKUP(2,1/(('Movimentações'!$B$5:$B$3004=$A406)*('Movimentações'!$G$5:$G$3004&lt;&gt;"")),'Movimentações'!$G$5:$G$3004),""))</f>
        <v/>
      </c>
      <c r="N406" s="17">
        <f>IF(OR($H406="",$M406=""),"",$H406-$M406)</f>
        <v/>
      </c>
      <c r="O406" s="18">
        <f>IF(OR($N406="",$L406=""),"",IF(OR($N406&lt;=0,$L406=0),"",$L406/$N406))</f>
        <v/>
      </c>
      <c r="P406" s="19">
        <f>IF(OR($G406="",$L406=""),"",IF($L406=0,"",$G406/$L406))</f>
        <v/>
      </c>
      <c r="Q406" s="14">
        <f>IF(OR($M406="",Listas!$H$2=""),"",IF($M406&lt;=Listas!$H$2,"Sulco no limite: avaliar a retirada",""))</f>
        <v/>
      </c>
      <c r="R406" s="14" t="n"/>
    </row>
    <row r="407">
      <c r="A407" s="14" t="n"/>
      <c r="B407" s="14" t="n"/>
      <c r="C407" s="14" t="n"/>
      <c r="D407" s="14" t="n"/>
      <c r="E407" s="14" t="n"/>
      <c r="F407" s="15" t="n"/>
      <c r="G407" s="16" t="n"/>
      <c r="H407" s="17" t="n"/>
      <c r="I407" s="14" t="n"/>
      <c r="J407" s="14">
        <f>IF($A407="","",IFERROR(LOOKUP(2,1/('Movimentações'!$B$5:$B$3004=$A407),'Movimentações'!$E$5:$E$3004),""))</f>
        <v/>
      </c>
      <c r="K407" s="14">
        <f>IF($J407&lt;&gt;"Montagem","",LOOKUP(2,1/('Movimentações'!$B$5:$B$3004=$A407),'Movimentações'!$C$5:$C$3004)&amp;" "&amp;LOOKUP(2,1/('Movimentações'!$B$5:$B$3004=$A407),'Movimentações'!$D$5:$D$3004))</f>
        <v/>
      </c>
      <c r="L407" s="18">
        <f>IF($A407="","",SUMIF('Movimentações'!$B$5:$B$3004,$A407,'Movimentações'!$H$5:$H$3004))</f>
        <v/>
      </c>
      <c r="M407" s="17">
        <f>IF($A407="","",IFERROR(LOOKUP(2,1/(('Movimentações'!$B$5:$B$3004=$A407)*('Movimentações'!$G$5:$G$3004&lt;&gt;"")),'Movimentações'!$G$5:$G$3004),""))</f>
        <v/>
      </c>
      <c r="N407" s="17">
        <f>IF(OR($H407="",$M407=""),"",$H407-$M407)</f>
        <v/>
      </c>
      <c r="O407" s="18">
        <f>IF(OR($N407="",$L407=""),"",IF(OR($N407&lt;=0,$L407=0),"",$L407/$N407))</f>
        <v/>
      </c>
      <c r="P407" s="19">
        <f>IF(OR($G407="",$L407=""),"",IF($L407=0,"",$G407/$L407))</f>
        <v/>
      </c>
      <c r="Q407" s="14">
        <f>IF(OR($M407="",Listas!$H$2=""),"",IF($M407&lt;=Listas!$H$2,"Sulco no limite: avaliar a retirada",""))</f>
        <v/>
      </c>
      <c r="R407" s="14" t="n"/>
    </row>
    <row r="408">
      <c r="A408" s="14" t="n"/>
      <c r="B408" s="14" t="n"/>
      <c r="C408" s="14" t="n"/>
      <c r="D408" s="14" t="n"/>
      <c r="E408" s="14" t="n"/>
      <c r="F408" s="15" t="n"/>
      <c r="G408" s="16" t="n"/>
      <c r="H408" s="17" t="n"/>
      <c r="I408" s="14" t="n"/>
      <c r="J408" s="14">
        <f>IF($A408="","",IFERROR(LOOKUP(2,1/('Movimentações'!$B$5:$B$3004=$A408),'Movimentações'!$E$5:$E$3004),""))</f>
        <v/>
      </c>
      <c r="K408" s="14">
        <f>IF($J408&lt;&gt;"Montagem","",LOOKUP(2,1/('Movimentações'!$B$5:$B$3004=$A408),'Movimentações'!$C$5:$C$3004)&amp;" "&amp;LOOKUP(2,1/('Movimentações'!$B$5:$B$3004=$A408),'Movimentações'!$D$5:$D$3004))</f>
        <v/>
      </c>
      <c r="L408" s="18">
        <f>IF($A408="","",SUMIF('Movimentações'!$B$5:$B$3004,$A408,'Movimentações'!$H$5:$H$3004))</f>
        <v/>
      </c>
      <c r="M408" s="17">
        <f>IF($A408="","",IFERROR(LOOKUP(2,1/(('Movimentações'!$B$5:$B$3004=$A408)*('Movimentações'!$G$5:$G$3004&lt;&gt;"")),'Movimentações'!$G$5:$G$3004),""))</f>
        <v/>
      </c>
      <c r="N408" s="17">
        <f>IF(OR($H408="",$M408=""),"",$H408-$M408)</f>
        <v/>
      </c>
      <c r="O408" s="18">
        <f>IF(OR($N408="",$L408=""),"",IF(OR($N408&lt;=0,$L408=0),"",$L408/$N408))</f>
        <v/>
      </c>
      <c r="P408" s="19">
        <f>IF(OR($G408="",$L408=""),"",IF($L408=0,"",$G408/$L408))</f>
        <v/>
      </c>
      <c r="Q408" s="14">
        <f>IF(OR($M408="",Listas!$H$2=""),"",IF($M408&lt;=Listas!$H$2,"Sulco no limite: avaliar a retirada",""))</f>
        <v/>
      </c>
      <c r="R408" s="14" t="n"/>
    </row>
    <row r="409">
      <c r="A409" s="14" t="n"/>
      <c r="B409" s="14" t="n"/>
      <c r="C409" s="14" t="n"/>
      <c r="D409" s="14" t="n"/>
      <c r="E409" s="14" t="n"/>
      <c r="F409" s="15" t="n"/>
      <c r="G409" s="16" t="n"/>
      <c r="H409" s="17" t="n"/>
      <c r="I409" s="14" t="n"/>
      <c r="J409" s="14">
        <f>IF($A409="","",IFERROR(LOOKUP(2,1/('Movimentações'!$B$5:$B$3004=$A409),'Movimentações'!$E$5:$E$3004),""))</f>
        <v/>
      </c>
      <c r="K409" s="14">
        <f>IF($J409&lt;&gt;"Montagem","",LOOKUP(2,1/('Movimentações'!$B$5:$B$3004=$A409),'Movimentações'!$C$5:$C$3004)&amp;" "&amp;LOOKUP(2,1/('Movimentações'!$B$5:$B$3004=$A409),'Movimentações'!$D$5:$D$3004))</f>
        <v/>
      </c>
      <c r="L409" s="18">
        <f>IF($A409="","",SUMIF('Movimentações'!$B$5:$B$3004,$A409,'Movimentações'!$H$5:$H$3004))</f>
        <v/>
      </c>
      <c r="M409" s="17">
        <f>IF($A409="","",IFERROR(LOOKUP(2,1/(('Movimentações'!$B$5:$B$3004=$A409)*('Movimentações'!$G$5:$G$3004&lt;&gt;"")),'Movimentações'!$G$5:$G$3004),""))</f>
        <v/>
      </c>
      <c r="N409" s="17">
        <f>IF(OR($H409="",$M409=""),"",$H409-$M409)</f>
        <v/>
      </c>
      <c r="O409" s="18">
        <f>IF(OR($N409="",$L409=""),"",IF(OR($N409&lt;=0,$L409=0),"",$L409/$N409))</f>
        <v/>
      </c>
      <c r="P409" s="19">
        <f>IF(OR($G409="",$L409=""),"",IF($L409=0,"",$G409/$L409))</f>
        <v/>
      </c>
      <c r="Q409" s="14">
        <f>IF(OR($M409="",Listas!$H$2=""),"",IF($M409&lt;=Listas!$H$2,"Sulco no limite: avaliar a retirada",""))</f>
        <v/>
      </c>
      <c r="R409" s="14" t="n"/>
    </row>
    <row r="410">
      <c r="A410" s="14" t="n"/>
      <c r="B410" s="14" t="n"/>
      <c r="C410" s="14" t="n"/>
      <c r="D410" s="14" t="n"/>
      <c r="E410" s="14" t="n"/>
      <c r="F410" s="15" t="n"/>
      <c r="G410" s="16" t="n"/>
      <c r="H410" s="17" t="n"/>
      <c r="I410" s="14" t="n"/>
      <c r="J410" s="14">
        <f>IF($A410="","",IFERROR(LOOKUP(2,1/('Movimentações'!$B$5:$B$3004=$A410),'Movimentações'!$E$5:$E$3004),""))</f>
        <v/>
      </c>
      <c r="K410" s="14">
        <f>IF($J410&lt;&gt;"Montagem","",LOOKUP(2,1/('Movimentações'!$B$5:$B$3004=$A410),'Movimentações'!$C$5:$C$3004)&amp;" "&amp;LOOKUP(2,1/('Movimentações'!$B$5:$B$3004=$A410),'Movimentações'!$D$5:$D$3004))</f>
        <v/>
      </c>
      <c r="L410" s="18">
        <f>IF($A410="","",SUMIF('Movimentações'!$B$5:$B$3004,$A410,'Movimentações'!$H$5:$H$3004))</f>
        <v/>
      </c>
      <c r="M410" s="17">
        <f>IF($A410="","",IFERROR(LOOKUP(2,1/(('Movimentações'!$B$5:$B$3004=$A410)*('Movimentações'!$G$5:$G$3004&lt;&gt;"")),'Movimentações'!$G$5:$G$3004),""))</f>
        <v/>
      </c>
      <c r="N410" s="17">
        <f>IF(OR($H410="",$M410=""),"",$H410-$M410)</f>
        <v/>
      </c>
      <c r="O410" s="18">
        <f>IF(OR($N410="",$L410=""),"",IF(OR($N410&lt;=0,$L410=0),"",$L410/$N410))</f>
        <v/>
      </c>
      <c r="P410" s="19">
        <f>IF(OR($G410="",$L410=""),"",IF($L410=0,"",$G410/$L410))</f>
        <v/>
      </c>
      <c r="Q410" s="14">
        <f>IF(OR($M410="",Listas!$H$2=""),"",IF($M410&lt;=Listas!$H$2,"Sulco no limite: avaliar a retirada",""))</f>
        <v/>
      </c>
      <c r="R410" s="14" t="n"/>
    </row>
    <row r="411">
      <c r="A411" s="14" t="n"/>
      <c r="B411" s="14" t="n"/>
      <c r="C411" s="14" t="n"/>
      <c r="D411" s="14" t="n"/>
      <c r="E411" s="14" t="n"/>
      <c r="F411" s="15" t="n"/>
      <c r="G411" s="16" t="n"/>
      <c r="H411" s="17" t="n"/>
      <c r="I411" s="14" t="n"/>
      <c r="J411" s="14">
        <f>IF($A411="","",IFERROR(LOOKUP(2,1/('Movimentações'!$B$5:$B$3004=$A411),'Movimentações'!$E$5:$E$3004),""))</f>
        <v/>
      </c>
      <c r="K411" s="14">
        <f>IF($J411&lt;&gt;"Montagem","",LOOKUP(2,1/('Movimentações'!$B$5:$B$3004=$A411),'Movimentações'!$C$5:$C$3004)&amp;" "&amp;LOOKUP(2,1/('Movimentações'!$B$5:$B$3004=$A411),'Movimentações'!$D$5:$D$3004))</f>
        <v/>
      </c>
      <c r="L411" s="18">
        <f>IF($A411="","",SUMIF('Movimentações'!$B$5:$B$3004,$A411,'Movimentações'!$H$5:$H$3004))</f>
        <v/>
      </c>
      <c r="M411" s="17">
        <f>IF($A411="","",IFERROR(LOOKUP(2,1/(('Movimentações'!$B$5:$B$3004=$A411)*('Movimentações'!$G$5:$G$3004&lt;&gt;"")),'Movimentações'!$G$5:$G$3004),""))</f>
        <v/>
      </c>
      <c r="N411" s="17">
        <f>IF(OR($H411="",$M411=""),"",$H411-$M411)</f>
        <v/>
      </c>
      <c r="O411" s="18">
        <f>IF(OR($N411="",$L411=""),"",IF(OR($N411&lt;=0,$L411=0),"",$L411/$N411))</f>
        <v/>
      </c>
      <c r="P411" s="19">
        <f>IF(OR($G411="",$L411=""),"",IF($L411=0,"",$G411/$L411))</f>
        <v/>
      </c>
      <c r="Q411" s="14">
        <f>IF(OR($M411="",Listas!$H$2=""),"",IF($M411&lt;=Listas!$H$2,"Sulco no limite: avaliar a retirada",""))</f>
        <v/>
      </c>
      <c r="R411" s="14" t="n"/>
    </row>
    <row r="412">
      <c r="A412" s="14" t="n"/>
      <c r="B412" s="14" t="n"/>
      <c r="C412" s="14" t="n"/>
      <c r="D412" s="14" t="n"/>
      <c r="E412" s="14" t="n"/>
      <c r="F412" s="15" t="n"/>
      <c r="G412" s="16" t="n"/>
      <c r="H412" s="17" t="n"/>
      <c r="I412" s="14" t="n"/>
      <c r="J412" s="14">
        <f>IF($A412="","",IFERROR(LOOKUP(2,1/('Movimentações'!$B$5:$B$3004=$A412),'Movimentações'!$E$5:$E$3004),""))</f>
        <v/>
      </c>
      <c r="K412" s="14">
        <f>IF($J412&lt;&gt;"Montagem","",LOOKUP(2,1/('Movimentações'!$B$5:$B$3004=$A412),'Movimentações'!$C$5:$C$3004)&amp;" "&amp;LOOKUP(2,1/('Movimentações'!$B$5:$B$3004=$A412),'Movimentações'!$D$5:$D$3004))</f>
        <v/>
      </c>
      <c r="L412" s="18">
        <f>IF($A412="","",SUMIF('Movimentações'!$B$5:$B$3004,$A412,'Movimentações'!$H$5:$H$3004))</f>
        <v/>
      </c>
      <c r="M412" s="17">
        <f>IF($A412="","",IFERROR(LOOKUP(2,1/(('Movimentações'!$B$5:$B$3004=$A412)*('Movimentações'!$G$5:$G$3004&lt;&gt;"")),'Movimentações'!$G$5:$G$3004),""))</f>
        <v/>
      </c>
      <c r="N412" s="17">
        <f>IF(OR($H412="",$M412=""),"",$H412-$M412)</f>
        <v/>
      </c>
      <c r="O412" s="18">
        <f>IF(OR($N412="",$L412=""),"",IF(OR($N412&lt;=0,$L412=0),"",$L412/$N412))</f>
        <v/>
      </c>
      <c r="P412" s="19">
        <f>IF(OR($G412="",$L412=""),"",IF($L412=0,"",$G412/$L412))</f>
        <v/>
      </c>
      <c r="Q412" s="14">
        <f>IF(OR($M412="",Listas!$H$2=""),"",IF($M412&lt;=Listas!$H$2,"Sulco no limite: avaliar a retirada",""))</f>
        <v/>
      </c>
      <c r="R412" s="14" t="n"/>
    </row>
    <row r="413">
      <c r="A413" s="14" t="n"/>
      <c r="B413" s="14" t="n"/>
      <c r="C413" s="14" t="n"/>
      <c r="D413" s="14" t="n"/>
      <c r="E413" s="14" t="n"/>
      <c r="F413" s="15" t="n"/>
      <c r="G413" s="16" t="n"/>
      <c r="H413" s="17" t="n"/>
      <c r="I413" s="14" t="n"/>
      <c r="J413" s="14">
        <f>IF($A413="","",IFERROR(LOOKUP(2,1/('Movimentações'!$B$5:$B$3004=$A413),'Movimentações'!$E$5:$E$3004),""))</f>
        <v/>
      </c>
      <c r="K413" s="14">
        <f>IF($J413&lt;&gt;"Montagem","",LOOKUP(2,1/('Movimentações'!$B$5:$B$3004=$A413),'Movimentações'!$C$5:$C$3004)&amp;" "&amp;LOOKUP(2,1/('Movimentações'!$B$5:$B$3004=$A413),'Movimentações'!$D$5:$D$3004))</f>
        <v/>
      </c>
      <c r="L413" s="18">
        <f>IF($A413="","",SUMIF('Movimentações'!$B$5:$B$3004,$A413,'Movimentações'!$H$5:$H$3004))</f>
        <v/>
      </c>
      <c r="M413" s="17">
        <f>IF($A413="","",IFERROR(LOOKUP(2,1/(('Movimentações'!$B$5:$B$3004=$A413)*('Movimentações'!$G$5:$G$3004&lt;&gt;"")),'Movimentações'!$G$5:$G$3004),""))</f>
        <v/>
      </c>
      <c r="N413" s="17">
        <f>IF(OR($H413="",$M413=""),"",$H413-$M413)</f>
        <v/>
      </c>
      <c r="O413" s="18">
        <f>IF(OR($N413="",$L413=""),"",IF(OR($N413&lt;=0,$L413=0),"",$L413/$N413))</f>
        <v/>
      </c>
      <c r="P413" s="19">
        <f>IF(OR($G413="",$L413=""),"",IF($L413=0,"",$G413/$L413))</f>
        <v/>
      </c>
      <c r="Q413" s="14">
        <f>IF(OR($M413="",Listas!$H$2=""),"",IF($M413&lt;=Listas!$H$2,"Sulco no limite: avaliar a retirada",""))</f>
        <v/>
      </c>
      <c r="R413" s="14" t="n"/>
    </row>
    <row r="414">
      <c r="A414" s="14" t="n"/>
      <c r="B414" s="14" t="n"/>
      <c r="C414" s="14" t="n"/>
      <c r="D414" s="14" t="n"/>
      <c r="E414" s="14" t="n"/>
      <c r="F414" s="15" t="n"/>
      <c r="G414" s="16" t="n"/>
      <c r="H414" s="17" t="n"/>
      <c r="I414" s="14" t="n"/>
      <c r="J414" s="14">
        <f>IF($A414="","",IFERROR(LOOKUP(2,1/('Movimentações'!$B$5:$B$3004=$A414),'Movimentações'!$E$5:$E$3004),""))</f>
        <v/>
      </c>
      <c r="K414" s="14">
        <f>IF($J414&lt;&gt;"Montagem","",LOOKUP(2,1/('Movimentações'!$B$5:$B$3004=$A414),'Movimentações'!$C$5:$C$3004)&amp;" "&amp;LOOKUP(2,1/('Movimentações'!$B$5:$B$3004=$A414),'Movimentações'!$D$5:$D$3004))</f>
        <v/>
      </c>
      <c r="L414" s="18">
        <f>IF($A414="","",SUMIF('Movimentações'!$B$5:$B$3004,$A414,'Movimentações'!$H$5:$H$3004))</f>
        <v/>
      </c>
      <c r="M414" s="17">
        <f>IF($A414="","",IFERROR(LOOKUP(2,1/(('Movimentações'!$B$5:$B$3004=$A414)*('Movimentações'!$G$5:$G$3004&lt;&gt;"")),'Movimentações'!$G$5:$G$3004),""))</f>
        <v/>
      </c>
      <c r="N414" s="17">
        <f>IF(OR($H414="",$M414=""),"",$H414-$M414)</f>
        <v/>
      </c>
      <c r="O414" s="18">
        <f>IF(OR($N414="",$L414=""),"",IF(OR($N414&lt;=0,$L414=0),"",$L414/$N414))</f>
        <v/>
      </c>
      <c r="P414" s="19">
        <f>IF(OR($G414="",$L414=""),"",IF($L414=0,"",$G414/$L414))</f>
        <v/>
      </c>
      <c r="Q414" s="14">
        <f>IF(OR($M414="",Listas!$H$2=""),"",IF($M414&lt;=Listas!$H$2,"Sulco no limite: avaliar a retirada",""))</f>
        <v/>
      </c>
      <c r="R414" s="14" t="n"/>
    </row>
    <row r="415">
      <c r="A415" s="14" t="n"/>
      <c r="B415" s="14" t="n"/>
      <c r="C415" s="14" t="n"/>
      <c r="D415" s="14" t="n"/>
      <c r="E415" s="14" t="n"/>
      <c r="F415" s="15" t="n"/>
      <c r="G415" s="16" t="n"/>
      <c r="H415" s="17" t="n"/>
      <c r="I415" s="14" t="n"/>
      <c r="J415" s="14">
        <f>IF($A415="","",IFERROR(LOOKUP(2,1/('Movimentações'!$B$5:$B$3004=$A415),'Movimentações'!$E$5:$E$3004),""))</f>
        <v/>
      </c>
      <c r="K415" s="14">
        <f>IF($J415&lt;&gt;"Montagem","",LOOKUP(2,1/('Movimentações'!$B$5:$B$3004=$A415),'Movimentações'!$C$5:$C$3004)&amp;" "&amp;LOOKUP(2,1/('Movimentações'!$B$5:$B$3004=$A415),'Movimentações'!$D$5:$D$3004))</f>
        <v/>
      </c>
      <c r="L415" s="18">
        <f>IF($A415="","",SUMIF('Movimentações'!$B$5:$B$3004,$A415,'Movimentações'!$H$5:$H$3004))</f>
        <v/>
      </c>
      <c r="M415" s="17">
        <f>IF($A415="","",IFERROR(LOOKUP(2,1/(('Movimentações'!$B$5:$B$3004=$A415)*('Movimentações'!$G$5:$G$3004&lt;&gt;"")),'Movimentações'!$G$5:$G$3004),""))</f>
        <v/>
      </c>
      <c r="N415" s="17">
        <f>IF(OR($H415="",$M415=""),"",$H415-$M415)</f>
        <v/>
      </c>
      <c r="O415" s="18">
        <f>IF(OR($N415="",$L415=""),"",IF(OR($N415&lt;=0,$L415=0),"",$L415/$N415))</f>
        <v/>
      </c>
      <c r="P415" s="19">
        <f>IF(OR($G415="",$L415=""),"",IF($L415=0,"",$G415/$L415))</f>
        <v/>
      </c>
      <c r="Q415" s="14">
        <f>IF(OR($M415="",Listas!$H$2=""),"",IF($M415&lt;=Listas!$H$2,"Sulco no limite: avaliar a retirada",""))</f>
        <v/>
      </c>
      <c r="R415" s="14" t="n"/>
    </row>
    <row r="416">
      <c r="A416" s="14" t="n"/>
      <c r="B416" s="14" t="n"/>
      <c r="C416" s="14" t="n"/>
      <c r="D416" s="14" t="n"/>
      <c r="E416" s="14" t="n"/>
      <c r="F416" s="15" t="n"/>
      <c r="G416" s="16" t="n"/>
      <c r="H416" s="17" t="n"/>
      <c r="I416" s="14" t="n"/>
      <c r="J416" s="14">
        <f>IF($A416="","",IFERROR(LOOKUP(2,1/('Movimentações'!$B$5:$B$3004=$A416),'Movimentações'!$E$5:$E$3004),""))</f>
        <v/>
      </c>
      <c r="K416" s="14">
        <f>IF($J416&lt;&gt;"Montagem","",LOOKUP(2,1/('Movimentações'!$B$5:$B$3004=$A416),'Movimentações'!$C$5:$C$3004)&amp;" "&amp;LOOKUP(2,1/('Movimentações'!$B$5:$B$3004=$A416),'Movimentações'!$D$5:$D$3004))</f>
        <v/>
      </c>
      <c r="L416" s="18">
        <f>IF($A416="","",SUMIF('Movimentações'!$B$5:$B$3004,$A416,'Movimentações'!$H$5:$H$3004))</f>
        <v/>
      </c>
      <c r="M416" s="17">
        <f>IF($A416="","",IFERROR(LOOKUP(2,1/(('Movimentações'!$B$5:$B$3004=$A416)*('Movimentações'!$G$5:$G$3004&lt;&gt;"")),'Movimentações'!$G$5:$G$3004),""))</f>
        <v/>
      </c>
      <c r="N416" s="17">
        <f>IF(OR($H416="",$M416=""),"",$H416-$M416)</f>
        <v/>
      </c>
      <c r="O416" s="18">
        <f>IF(OR($N416="",$L416=""),"",IF(OR($N416&lt;=0,$L416=0),"",$L416/$N416))</f>
        <v/>
      </c>
      <c r="P416" s="19">
        <f>IF(OR($G416="",$L416=""),"",IF($L416=0,"",$G416/$L416))</f>
        <v/>
      </c>
      <c r="Q416" s="14">
        <f>IF(OR($M416="",Listas!$H$2=""),"",IF($M416&lt;=Listas!$H$2,"Sulco no limite: avaliar a retirada",""))</f>
        <v/>
      </c>
      <c r="R416" s="14" t="n"/>
    </row>
    <row r="417">
      <c r="A417" s="14" t="n"/>
      <c r="B417" s="14" t="n"/>
      <c r="C417" s="14" t="n"/>
      <c r="D417" s="14" t="n"/>
      <c r="E417" s="14" t="n"/>
      <c r="F417" s="15" t="n"/>
      <c r="G417" s="16" t="n"/>
      <c r="H417" s="17" t="n"/>
      <c r="I417" s="14" t="n"/>
      <c r="J417" s="14">
        <f>IF($A417="","",IFERROR(LOOKUP(2,1/('Movimentações'!$B$5:$B$3004=$A417),'Movimentações'!$E$5:$E$3004),""))</f>
        <v/>
      </c>
      <c r="K417" s="14">
        <f>IF($J417&lt;&gt;"Montagem","",LOOKUP(2,1/('Movimentações'!$B$5:$B$3004=$A417),'Movimentações'!$C$5:$C$3004)&amp;" "&amp;LOOKUP(2,1/('Movimentações'!$B$5:$B$3004=$A417),'Movimentações'!$D$5:$D$3004))</f>
        <v/>
      </c>
      <c r="L417" s="18">
        <f>IF($A417="","",SUMIF('Movimentações'!$B$5:$B$3004,$A417,'Movimentações'!$H$5:$H$3004))</f>
        <v/>
      </c>
      <c r="M417" s="17">
        <f>IF($A417="","",IFERROR(LOOKUP(2,1/(('Movimentações'!$B$5:$B$3004=$A417)*('Movimentações'!$G$5:$G$3004&lt;&gt;"")),'Movimentações'!$G$5:$G$3004),""))</f>
        <v/>
      </c>
      <c r="N417" s="17">
        <f>IF(OR($H417="",$M417=""),"",$H417-$M417)</f>
        <v/>
      </c>
      <c r="O417" s="18">
        <f>IF(OR($N417="",$L417=""),"",IF(OR($N417&lt;=0,$L417=0),"",$L417/$N417))</f>
        <v/>
      </c>
      <c r="P417" s="19">
        <f>IF(OR($G417="",$L417=""),"",IF($L417=0,"",$G417/$L417))</f>
        <v/>
      </c>
      <c r="Q417" s="14">
        <f>IF(OR($M417="",Listas!$H$2=""),"",IF($M417&lt;=Listas!$H$2,"Sulco no limite: avaliar a retirada",""))</f>
        <v/>
      </c>
      <c r="R417" s="14" t="n"/>
    </row>
    <row r="418">
      <c r="A418" s="14" t="n"/>
      <c r="B418" s="14" t="n"/>
      <c r="C418" s="14" t="n"/>
      <c r="D418" s="14" t="n"/>
      <c r="E418" s="14" t="n"/>
      <c r="F418" s="15" t="n"/>
      <c r="G418" s="16" t="n"/>
      <c r="H418" s="17" t="n"/>
      <c r="I418" s="14" t="n"/>
      <c r="J418" s="14">
        <f>IF($A418="","",IFERROR(LOOKUP(2,1/('Movimentações'!$B$5:$B$3004=$A418),'Movimentações'!$E$5:$E$3004),""))</f>
        <v/>
      </c>
      <c r="K418" s="14">
        <f>IF($J418&lt;&gt;"Montagem","",LOOKUP(2,1/('Movimentações'!$B$5:$B$3004=$A418),'Movimentações'!$C$5:$C$3004)&amp;" "&amp;LOOKUP(2,1/('Movimentações'!$B$5:$B$3004=$A418),'Movimentações'!$D$5:$D$3004))</f>
        <v/>
      </c>
      <c r="L418" s="18">
        <f>IF($A418="","",SUMIF('Movimentações'!$B$5:$B$3004,$A418,'Movimentações'!$H$5:$H$3004))</f>
        <v/>
      </c>
      <c r="M418" s="17">
        <f>IF($A418="","",IFERROR(LOOKUP(2,1/(('Movimentações'!$B$5:$B$3004=$A418)*('Movimentações'!$G$5:$G$3004&lt;&gt;"")),'Movimentações'!$G$5:$G$3004),""))</f>
        <v/>
      </c>
      <c r="N418" s="17">
        <f>IF(OR($H418="",$M418=""),"",$H418-$M418)</f>
        <v/>
      </c>
      <c r="O418" s="18">
        <f>IF(OR($N418="",$L418=""),"",IF(OR($N418&lt;=0,$L418=0),"",$L418/$N418))</f>
        <v/>
      </c>
      <c r="P418" s="19">
        <f>IF(OR($G418="",$L418=""),"",IF($L418=0,"",$G418/$L418))</f>
        <v/>
      </c>
      <c r="Q418" s="14">
        <f>IF(OR($M418="",Listas!$H$2=""),"",IF($M418&lt;=Listas!$H$2,"Sulco no limite: avaliar a retirada",""))</f>
        <v/>
      </c>
      <c r="R418" s="14" t="n"/>
    </row>
    <row r="419">
      <c r="A419" s="14" t="n"/>
      <c r="B419" s="14" t="n"/>
      <c r="C419" s="14" t="n"/>
      <c r="D419" s="14" t="n"/>
      <c r="E419" s="14" t="n"/>
      <c r="F419" s="15" t="n"/>
      <c r="G419" s="16" t="n"/>
      <c r="H419" s="17" t="n"/>
      <c r="I419" s="14" t="n"/>
      <c r="J419" s="14">
        <f>IF($A419="","",IFERROR(LOOKUP(2,1/('Movimentações'!$B$5:$B$3004=$A419),'Movimentações'!$E$5:$E$3004),""))</f>
        <v/>
      </c>
      <c r="K419" s="14">
        <f>IF($J419&lt;&gt;"Montagem","",LOOKUP(2,1/('Movimentações'!$B$5:$B$3004=$A419),'Movimentações'!$C$5:$C$3004)&amp;" "&amp;LOOKUP(2,1/('Movimentações'!$B$5:$B$3004=$A419),'Movimentações'!$D$5:$D$3004))</f>
        <v/>
      </c>
      <c r="L419" s="18">
        <f>IF($A419="","",SUMIF('Movimentações'!$B$5:$B$3004,$A419,'Movimentações'!$H$5:$H$3004))</f>
        <v/>
      </c>
      <c r="M419" s="17">
        <f>IF($A419="","",IFERROR(LOOKUP(2,1/(('Movimentações'!$B$5:$B$3004=$A419)*('Movimentações'!$G$5:$G$3004&lt;&gt;"")),'Movimentações'!$G$5:$G$3004),""))</f>
        <v/>
      </c>
      <c r="N419" s="17">
        <f>IF(OR($H419="",$M419=""),"",$H419-$M419)</f>
        <v/>
      </c>
      <c r="O419" s="18">
        <f>IF(OR($N419="",$L419=""),"",IF(OR($N419&lt;=0,$L419=0),"",$L419/$N419))</f>
        <v/>
      </c>
      <c r="P419" s="19">
        <f>IF(OR($G419="",$L419=""),"",IF($L419=0,"",$G419/$L419))</f>
        <v/>
      </c>
      <c r="Q419" s="14">
        <f>IF(OR($M419="",Listas!$H$2=""),"",IF($M419&lt;=Listas!$H$2,"Sulco no limite: avaliar a retirada",""))</f>
        <v/>
      </c>
      <c r="R419" s="14" t="n"/>
    </row>
    <row r="420">
      <c r="A420" s="14" t="n"/>
      <c r="B420" s="14" t="n"/>
      <c r="C420" s="14" t="n"/>
      <c r="D420" s="14" t="n"/>
      <c r="E420" s="14" t="n"/>
      <c r="F420" s="15" t="n"/>
      <c r="G420" s="16" t="n"/>
      <c r="H420" s="17" t="n"/>
      <c r="I420" s="14" t="n"/>
      <c r="J420" s="14">
        <f>IF($A420="","",IFERROR(LOOKUP(2,1/('Movimentações'!$B$5:$B$3004=$A420),'Movimentações'!$E$5:$E$3004),""))</f>
        <v/>
      </c>
      <c r="K420" s="14">
        <f>IF($J420&lt;&gt;"Montagem","",LOOKUP(2,1/('Movimentações'!$B$5:$B$3004=$A420),'Movimentações'!$C$5:$C$3004)&amp;" "&amp;LOOKUP(2,1/('Movimentações'!$B$5:$B$3004=$A420),'Movimentações'!$D$5:$D$3004))</f>
        <v/>
      </c>
      <c r="L420" s="18">
        <f>IF($A420="","",SUMIF('Movimentações'!$B$5:$B$3004,$A420,'Movimentações'!$H$5:$H$3004))</f>
        <v/>
      </c>
      <c r="M420" s="17">
        <f>IF($A420="","",IFERROR(LOOKUP(2,1/(('Movimentações'!$B$5:$B$3004=$A420)*('Movimentações'!$G$5:$G$3004&lt;&gt;"")),'Movimentações'!$G$5:$G$3004),""))</f>
        <v/>
      </c>
      <c r="N420" s="17">
        <f>IF(OR($H420="",$M420=""),"",$H420-$M420)</f>
        <v/>
      </c>
      <c r="O420" s="18">
        <f>IF(OR($N420="",$L420=""),"",IF(OR($N420&lt;=0,$L420=0),"",$L420/$N420))</f>
        <v/>
      </c>
      <c r="P420" s="19">
        <f>IF(OR($G420="",$L420=""),"",IF($L420=0,"",$G420/$L420))</f>
        <v/>
      </c>
      <c r="Q420" s="14">
        <f>IF(OR($M420="",Listas!$H$2=""),"",IF($M420&lt;=Listas!$H$2,"Sulco no limite: avaliar a retirada",""))</f>
        <v/>
      </c>
      <c r="R420" s="14" t="n"/>
    </row>
    <row r="421">
      <c r="A421" s="14" t="n"/>
      <c r="B421" s="14" t="n"/>
      <c r="C421" s="14" t="n"/>
      <c r="D421" s="14" t="n"/>
      <c r="E421" s="14" t="n"/>
      <c r="F421" s="15" t="n"/>
      <c r="G421" s="16" t="n"/>
      <c r="H421" s="17" t="n"/>
      <c r="I421" s="14" t="n"/>
      <c r="J421" s="14">
        <f>IF($A421="","",IFERROR(LOOKUP(2,1/('Movimentações'!$B$5:$B$3004=$A421),'Movimentações'!$E$5:$E$3004),""))</f>
        <v/>
      </c>
      <c r="K421" s="14">
        <f>IF($J421&lt;&gt;"Montagem","",LOOKUP(2,1/('Movimentações'!$B$5:$B$3004=$A421),'Movimentações'!$C$5:$C$3004)&amp;" "&amp;LOOKUP(2,1/('Movimentações'!$B$5:$B$3004=$A421),'Movimentações'!$D$5:$D$3004))</f>
        <v/>
      </c>
      <c r="L421" s="18">
        <f>IF($A421="","",SUMIF('Movimentações'!$B$5:$B$3004,$A421,'Movimentações'!$H$5:$H$3004))</f>
        <v/>
      </c>
      <c r="M421" s="17">
        <f>IF($A421="","",IFERROR(LOOKUP(2,1/(('Movimentações'!$B$5:$B$3004=$A421)*('Movimentações'!$G$5:$G$3004&lt;&gt;"")),'Movimentações'!$G$5:$G$3004),""))</f>
        <v/>
      </c>
      <c r="N421" s="17">
        <f>IF(OR($H421="",$M421=""),"",$H421-$M421)</f>
        <v/>
      </c>
      <c r="O421" s="18">
        <f>IF(OR($N421="",$L421=""),"",IF(OR($N421&lt;=0,$L421=0),"",$L421/$N421))</f>
        <v/>
      </c>
      <c r="P421" s="19">
        <f>IF(OR($G421="",$L421=""),"",IF($L421=0,"",$G421/$L421))</f>
        <v/>
      </c>
      <c r="Q421" s="14">
        <f>IF(OR($M421="",Listas!$H$2=""),"",IF($M421&lt;=Listas!$H$2,"Sulco no limite: avaliar a retirada",""))</f>
        <v/>
      </c>
      <c r="R421" s="14" t="n"/>
    </row>
    <row r="422">
      <c r="A422" s="14" t="n"/>
      <c r="B422" s="14" t="n"/>
      <c r="C422" s="14" t="n"/>
      <c r="D422" s="14" t="n"/>
      <c r="E422" s="14" t="n"/>
      <c r="F422" s="15" t="n"/>
      <c r="G422" s="16" t="n"/>
      <c r="H422" s="17" t="n"/>
      <c r="I422" s="14" t="n"/>
      <c r="J422" s="14">
        <f>IF($A422="","",IFERROR(LOOKUP(2,1/('Movimentações'!$B$5:$B$3004=$A422),'Movimentações'!$E$5:$E$3004),""))</f>
        <v/>
      </c>
      <c r="K422" s="14">
        <f>IF($J422&lt;&gt;"Montagem","",LOOKUP(2,1/('Movimentações'!$B$5:$B$3004=$A422),'Movimentações'!$C$5:$C$3004)&amp;" "&amp;LOOKUP(2,1/('Movimentações'!$B$5:$B$3004=$A422),'Movimentações'!$D$5:$D$3004))</f>
        <v/>
      </c>
      <c r="L422" s="18">
        <f>IF($A422="","",SUMIF('Movimentações'!$B$5:$B$3004,$A422,'Movimentações'!$H$5:$H$3004))</f>
        <v/>
      </c>
      <c r="M422" s="17">
        <f>IF($A422="","",IFERROR(LOOKUP(2,1/(('Movimentações'!$B$5:$B$3004=$A422)*('Movimentações'!$G$5:$G$3004&lt;&gt;"")),'Movimentações'!$G$5:$G$3004),""))</f>
        <v/>
      </c>
      <c r="N422" s="17">
        <f>IF(OR($H422="",$M422=""),"",$H422-$M422)</f>
        <v/>
      </c>
      <c r="O422" s="18">
        <f>IF(OR($N422="",$L422=""),"",IF(OR($N422&lt;=0,$L422=0),"",$L422/$N422))</f>
        <v/>
      </c>
      <c r="P422" s="19">
        <f>IF(OR($G422="",$L422=""),"",IF($L422=0,"",$G422/$L422))</f>
        <v/>
      </c>
      <c r="Q422" s="14">
        <f>IF(OR($M422="",Listas!$H$2=""),"",IF($M422&lt;=Listas!$H$2,"Sulco no limite: avaliar a retirada",""))</f>
        <v/>
      </c>
      <c r="R422" s="14" t="n"/>
    </row>
    <row r="423">
      <c r="A423" s="14" t="n"/>
      <c r="B423" s="14" t="n"/>
      <c r="C423" s="14" t="n"/>
      <c r="D423" s="14" t="n"/>
      <c r="E423" s="14" t="n"/>
      <c r="F423" s="15" t="n"/>
      <c r="G423" s="16" t="n"/>
      <c r="H423" s="17" t="n"/>
      <c r="I423" s="14" t="n"/>
      <c r="J423" s="14">
        <f>IF($A423="","",IFERROR(LOOKUP(2,1/('Movimentações'!$B$5:$B$3004=$A423),'Movimentações'!$E$5:$E$3004),""))</f>
        <v/>
      </c>
      <c r="K423" s="14">
        <f>IF($J423&lt;&gt;"Montagem","",LOOKUP(2,1/('Movimentações'!$B$5:$B$3004=$A423),'Movimentações'!$C$5:$C$3004)&amp;" "&amp;LOOKUP(2,1/('Movimentações'!$B$5:$B$3004=$A423),'Movimentações'!$D$5:$D$3004))</f>
        <v/>
      </c>
      <c r="L423" s="18">
        <f>IF($A423="","",SUMIF('Movimentações'!$B$5:$B$3004,$A423,'Movimentações'!$H$5:$H$3004))</f>
        <v/>
      </c>
      <c r="M423" s="17">
        <f>IF($A423="","",IFERROR(LOOKUP(2,1/(('Movimentações'!$B$5:$B$3004=$A423)*('Movimentações'!$G$5:$G$3004&lt;&gt;"")),'Movimentações'!$G$5:$G$3004),""))</f>
        <v/>
      </c>
      <c r="N423" s="17">
        <f>IF(OR($H423="",$M423=""),"",$H423-$M423)</f>
        <v/>
      </c>
      <c r="O423" s="18">
        <f>IF(OR($N423="",$L423=""),"",IF(OR($N423&lt;=0,$L423=0),"",$L423/$N423))</f>
        <v/>
      </c>
      <c r="P423" s="19">
        <f>IF(OR($G423="",$L423=""),"",IF($L423=0,"",$G423/$L423))</f>
        <v/>
      </c>
      <c r="Q423" s="14">
        <f>IF(OR($M423="",Listas!$H$2=""),"",IF($M423&lt;=Listas!$H$2,"Sulco no limite: avaliar a retirada",""))</f>
        <v/>
      </c>
      <c r="R423" s="14" t="n"/>
    </row>
    <row r="424">
      <c r="A424" s="14" t="n"/>
      <c r="B424" s="14" t="n"/>
      <c r="C424" s="14" t="n"/>
      <c r="D424" s="14" t="n"/>
      <c r="E424" s="14" t="n"/>
      <c r="F424" s="15" t="n"/>
      <c r="G424" s="16" t="n"/>
      <c r="H424" s="17" t="n"/>
      <c r="I424" s="14" t="n"/>
      <c r="J424" s="14">
        <f>IF($A424="","",IFERROR(LOOKUP(2,1/('Movimentações'!$B$5:$B$3004=$A424),'Movimentações'!$E$5:$E$3004),""))</f>
        <v/>
      </c>
      <c r="K424" s="14">
        <f>IF($J424&lt;&gt;"Montagem","",LOOKUP(2,1/('Movimentações'!$B$5:$B$3004=$A424),'Movimentações'!$C$5:$C$3004)&amp;" "&amp;LOOKUP(2,1/('Movimentações'!$B$5:$B$3004=$A424),'Movimentações'!$D$5:$D$3004))</f>
        <v/>
      </c>
      <c r="L424" s="18">
        <f>IF($A424="","",SUMIF('Movimentações'!$B$5:$B$3004,$A424,'Movimentações'!$H$5:$H$3004))</f>
        <v/>
      </c>
      <c r="M424" s="17">
        <f>IF($A424="","",IFERROR(LOOKUP(2,1/(('Movimentações'!$B$5:$B$3004=$A424)*('Movimentações'!$G$5:$G$3004&lt;&gt;"")),'Movimentações'!$G$5:$G$3004),""))</f>
        <v/>
      </c>
      <c r="N424" s="17">
        <f>IF(OR($H424="",$M424=""),"",$H424-$M424)</f>
        <v/>
      </c>
      <c r="O424" s="18">
        <f>IF(OR($N424="",$L424=""),"",IF(OR($N424&lt;=0,$L424=0),"",$L424/$N424))</f>
        <v/>
      </c>
      <c r="P424" s="19">
        <f>IF(OR($G424="",$L424=""),"",IF($L424=0,"",$G424/$L424))</f>
        <v/>
      </c>
      <c r="Q424" s="14">
        <f>IF(OR($M424="",Listas!$H$2=""),"",IF($M424&lt;=Listas!$H$2,"Sulco no limite: avaliar a retirada",""))</f>
        <v/>
      </c>
      <c r="R424" s="14" t="n"/>
    </row>
    <row r="425">
      <c r="A425" s="14" t="n"/>
      <c r="B425" s="14" t="n"/>
      <c r="C425" s="14" t="n"/>
      <c r="D425" s="14" t="n"/>
      <c r="E425" s="14" t="n"/>
      <c r="F425" s="15" t="n"/>
      <c r="G425" s="16" t="n"/>
      <c r="H425" s="17" t="n"/>
      <c r="I425" s="14" t="n"/>
      <c r="J425" s="14">
        <f>IF($A425="","",IFERROR(LOOKUP(2,1/('Movimentações'!$B$5:$B$3004=$A425),'Movimentações'!$E$5:$E$3004),""))</f>
        <v/>
      </c>
      <c r="K425" s="14">
        <f>IF($J425&lt;&gt;"Montagem","",LOOKUP(2,1/('Movimentações'!$B$5:$B$3004=$A425),'Movimentações'!$C$5:$C$3004)&amp;" "&amp;LOOKUP(2,1/('Movimentações'!$B$5:$B$3004=$A425),'Movimentações'!$D$5:$D$3004))</f>
        <v/>
      </c>
      <c r="L425" s="18">
        <f>IF($A425="","",SUMIF('Movimentações'!$B$5:$B$3004,$A425,'Movimentações'!$H$5:$H$3004))</f>
        <v/>
      </c>
      <c r="M425" s="17">
        <f>IF($A425="","",IFERROR(LOOKUP(2,1/(('Movimentações'!$B$5:$B$3004=$A425)*('Movimentações'!$G$5:$G$3004&lt;&gt;"")),'Movimentações'!$G$5:$G$3004),""))</f>
        <v/>
      </c>
      <c r="N425" s="17">
        <f>IF(OR($H425="",$M425=""),"",$H425-$M425)</f>
        <v/>
      </c>
      <c r="O425" s="18">
        <f>IF(OR($N425="",$L425=""),"",IF(OR($N425&lt;=0,$L425=0),"",$L425/$N425))</f>
        <v/>
      </c>
      <c r="P425" s="19">
        <f>IF(OR($G425="",$L425=""),"",IF($L425=0,"",$G425/$L425))</f>
        <v/>
      </c>
      <c r="Q425" s="14">
        <f>IF(OR($M425="",Listas!$H$2=""),"",IF($M425&lt;=Listas!$H$2,"Sulco no limite: avaliar a retirada",""))</f>
        <v/>
      </c>
      <c r="R425" s="14" t="n"/>
    </row>
    <row r="426">
      <c r="A426" s="14" t="n"/>
      <c r="B426" s="14" t="n"/>
      <c r="C426" s="14" t="n"/>
      <c r="D426" s="14" t="n"/>
      <c r="E426" s="14" t="n"/>
      <c r="F426" s="15" t="n"/>
      <c r="G426" s="16" t="n"/>
      <c r="H426" s="17" t="n"/>
      <c r="I426" s="14" t="n"/>
      <c r="J426" s="14">
        <f>IF($A426="","",IFERROR(LOOKUP(2,1/('Movimentações'!$B$5:$B$3004=$A426),'Movimentações'!$E$5:$E$3004),""))</f>
        <v/>
      </c>
      <c r="K426" s="14">
        <f>IF($J426&lt;&gt;"Montagem","",LOOKUP(2,1/('Movimentações'!$B$5:$B$3004=$A426),'Movimentações'!$C$5:$C$3004)&amp;" "&amp;LOOKUP(2,1/('Movimentações'!$B$5:$B$3004=$A426),'Movimentações'!$D$5:$D$3004))</f>
        <v/>
      </c>
      <c r="L426" s="18">
        <f>IF($A426="","",SUMIF('Movimentações'!$B$5:$B$3004,$A426,'Movimentações'!$H$5:$H$3004))</f>
        <v/>
      </c>
      <c r="M426" s="17">
        <f>IF($A426="","",IFERROR(LOOKUP(2,1/(('Movimentações'!$B$5:$B$3004=$A426)*('Movimentações'!$G$5:$G$3004&lt;&gt;"")),'Movimentações'!$G$5:$G$3004),""))</f>
        <v/>
      </c>
      <c r="N426" s="17">
        <f>IF(OR($H426="",$M426=""),"",$H426-$M426)</f>
        <v/>
      </c>
      <c r="O426" s="18">
        <f>IF(OR($N426="",$L426=""),"",IF(OR($N426&lt;=0,$L426=0),"",$L426/$N426))</f>
        <v/>
      </c>
      <c r="P426" s="19">
        <f>IF(OR($G426="",$L426=""),"",IF($L426=0,"",$G426/$L426))</f>
        <v/>
      </c>
      <c r="Q426" s="14">
        <f>IF(OR($M426="",Listas!$H$2=""),"",IF($M426&lt;=Listas!$H$2,"Sulco no limite: avaliar a retirada",""))</f>
        <v/>
      </c>
      <c r="R426" s="14" t="n"/>
    </row>
    <row r="427">
      <c r="A427" s="14" t="n"/>
      <c r="B427" s="14" t="n"/>
      <c r="C427" s="14" t="n"/>
      <c r="D427" s="14" t="n"/>
      <c r="E427" s="14" t="n"/>
      <c r="F427" s="15" t="n"/>
      <c r="G427" s="16" t="n"/>
      <c r="H427" s="17" t="n"/>
      <c r="I427" s="14" t="n"/>
      <c r="J427" s="14">
        <f>IF($A427="","",IFERROR(LOOKUP(2,1/('Movimentações'!$B$5:$B$3004=$A427),'Movimentações'!$E$5:$E$3004),""))</f>
        <v/>
      </c>
      <c r="K427" s="14">
        <f>IF($J427&lt;&gt;"Montagem","",LOOKUP(2,1/('Movimentações'!$B$5:$B$3004=$A427),'Movimentações'!$C$5:$C$3004)&amp;" "&amp;LOOKUP(2,1/('Movimentações'!$B$5:$B$3004=$A427),'Movimentações'!$D$5:$D$3004))</f>
        <v/>
      </c>
      <c r="L427" s="18">
        <f>IF($A427="","",SUMIF('Movimentações'!$B$5:$B$3004,$A427,'Movimentações'!$H$5:$H$3004))</f>
        <v/>
      </c>
      <c r="M427" s="17">
        <f>IF($A427="","",IFERROR(LOOKUP(2,1/(('Movimentações'!$B$5:$B$3004=$A427)*('Movimentações'!$G$5:$G$3004&lt;&gt;"")),'Movimentações'!$G$5:$G$3004),""))</f>
        <v/>
      </c>
      <c r="N427" s="17">
        <f>IF(OR($H427="",$M427=""),"",$H427-$M427)</f>
        <v/>
      </c>
      <c r="O427" s="18">
        <f>IF(OR($N427="",$L427=""),"",IF(OR($N427&lt;=0,$L427=0),"",$L427/$N427))</f>
        <v/>
      </c>
      <c r="P427" s="19">
        <f>IF(OR($G427="",$L427=""),"",IF($L427=0,"",$G427/$L427))</f>
        <v/>
      </c>
      <c r="Q427" s="14">
        <f>IF(OR($M427="",Listas!$H$2=""),"",IF($M427&lt;=Listas!$H$2,"Sulco no limite: avaliar a retirada",""))</f>
        <v/>
      </c>
      <c r="R427" s="14" t="n"/>
    </row>
    <row r="428">
      <c r="A428" s="14" t="n"/>
      <c r="B428" s="14" t="n"/>
      <c r="C428" s="14" t="n"/>
      <c r="D428" s="14" t="n"/>
      <c r="E428" s="14" t="n"/>
      <c r="F428" s="15" t="n"/>
      <c r="G428" s="16" t="n"/>
      <c r="H428" s="17" t="n"/>
      <c r="I428" s="14" t="n"/>
      <c r="J428" s="14">
        <f>IF($A428="","",IFERROR(LOOKUP(2,1/('Movimentações'!$B$5:$B$3004=$A428),'Movimentações'!$E$5:$E$3004),""))</f>
        <v/>
      </c>
      <c r="K428" s="14">
        <f>IF($J428&lt;&gt;"Montagem","",LOOKUP(2,1/('Movimentações'!$B$5:$B$3004=$A428),'Movimentações'!$C$5:$C$3004)&amp;" "&amp;LOOKUP(2,1/('Movimentações'!$B$5:$B$3004=$A428),'Movimentações'!$D$5:$D$3004))</f>
        <v/>
      </c>
      <c r="L428" s="18">
        <f>IF($A428="","",SUMIF('Movimentações'!$B$5:$B$3004,$A428,'Movimentações'!$H$5:$H$3004))</f>
        <v/>
      </c>
      <c r="M428" s="17">
        <f>IF($A428="","",IFERROR(LOOKUP(2,1/(('Movimentações'!$B$5:$B$3004=$A428)*('Movimentações'!$G$5:$G$3004&lt;&gt;"")),'Movimentações'!$G$5:$G$3004),""))</f>
        <v/>
      </c>
      <c r="N428" s="17">
        <f>IF(OR($H428="",$M428=""),"",$H428-$M428)</f>
        <v/>
      </c>
      <c r="O428" s="18">
        <f>IF(OR($N428="",$L428=""),"",IF(OR($N428&lt;=0,$L428=0),"",$L428/$N428))</f>
        <v/>
      </c>
      <c r="P428" s="19">
        <f>IF(OR($G428="",$L428=""),"",IF($L428=0,"",$G428/$L428))</f>
        <v/>
      </c>
      <c r="Q428" s="14">
        <f>IF(OR($M428="",Listas!$H$2=""),"",IF($M428&lt;=Listas!$H$2,"Sulco no limite: avaliar a retirada",""))</f>
        <v/>
      </c>
      <c r="R428" s="14" t="n"/>
    </row>
    <row r="429">
      <c r="A429" s="14" t="n"/>
      <c r="B429" s="14" t="n"/>
      <c r="C429" s="14" t="n"/>
      <c r="D429" s="14" t="n"/>
      <c r="E429" s="14" t="n"/>
      <c r="F429" s="15" t="n"/>
      <c r="G429" s="16" t="n"/>
      <c r="H429" s="17" t="n"/>
      <c r="I429" s="14" t="n"/>
      <c r="J429" s="14">
        <f>IF($A429="","",IFERROR(LOOKUP(2,1/('Movimentações'!$B$5:$B$3004=$A429),'Movimentações'!$E$5:$E$3004),""))</f>
        <v/>
      </c>
      <c r="K429" s="14">
        <f>IF($J429&lt;&gt;"Montagem","",LOOKUP(2,1/('Movimentações'!$B$5:$B$3004=$A429),'Movimentações'!$C$5:$C$3004)&amp;" "&amp;LOOKUP(2,1/('Movimentações'!$B$5:$B$3004=$A429),'Movimentações'!$D$5:$D$3004))</f>
        <v/>
      </c>
      <c r="L429" s="18">
        <f>IF($A429="","",SUMIF('Movimentações'!$B$5:$B$3004,$A429,'Movimentações'!$H$5:$H$3004))</f>
        <v/>
      </c>
      <c r="M429" s="17">
        <f>IF($A429="","",IFERROR(LOOKUP(2,1/(('Movimentações'!$B$5:$B$3004=$A429)*('Movimentações'!$G$5:$G$3004&lt;&gt;"")),'Movimentações'!$G$5:$G$3004),""))</f>
        <v/>
      </c>
      <c r="N429" s="17">
        <f>IF(OR($H429="",$M429=""),"",$H429-$M429)</f>
        <v/>
      </c>
      <c r="O429" s="18">
        <f>IF(OR($N429="",$L429=""),"",IF(OR($N429&lt;=0,$L429=0),"",$L429/$N429))</f>
        <v/>
      </c>
      <c r="P429" s="19">
        <f>IF(OR($G429="",$L429=""),"",IF($L429=0,"",$G429/$L429))</f>
        <v/>
      </c>
      <c r="Q429" s="14">
        <f>IF(OR($M429="",Listas!$H$2=""),"",IF($M429&lt;=Listas!$H$2,"Sulco no limite: avaliar a retirada",""))</f>
        <v/>
      </c>
      <c r="R429" s="14" t="n"/>
    </row>
    <row r="430">
      <c r="A430" s="14" t="n"/>
      <c r="B430" s="14" t="n"/>
      <c r="C430" s="14" t="n"/>
      <c r="D430" s="14" t="n"/>
      <c r="E430" s="14" t="n"/>
      <c r="F430" s="15" t="n"/>
      <c r="G430" s="16" t="n"/>
      <c r="H430" s="17" t="n"/>
      <c r="I430" s="14" t="n"/>
      <c r="J430" s="14">
        <f>IF($A430="","",IFERROR(LOOKUP(2,1/('Movimentações'!$B$5:$B$3004=$A430),'Movimentações'!$E$5:$E$3004),""))</f>
        <v/>
      </c>
      <c r="K430" s="14">
        <f>IF($J430&lt;&gt;"Montagem","",LOOKUP(2,1/('Movimentações'!$B$5:$B$3004=$A430),'Movimentações'!$C$5:$C$3004)&amp;" "&amp;LOOKUP(2,1/('Movimentações'!$B$5:$B$3004=$A430),'Movimentações'!$D$5:$D$3004))</f>
        <v/>
      </c>
      <c r="L430" s="18">
        <f>IF($A430="","",SUMIF('Movimentações'!$B$5:$B$3004,$A430,'Movimentações'!$H$5:$H$3004))</f>
        <v/>
      </c>
      <c r="M430" s="17">
        <f>IF($A430="","",IFERROR(LOOKUP(2,1/(('Movimentações'!$B$5:$B$3004=$A430)*('Movimentações'!$G$5:$G$3004&lt;&gt;"")),'Movimentações'!$G$5:$G$3004),""))</f>
        <v/>
      </c>
      <c r="N430" s="17">
        <f>IF(OR($H430="",$M430=""),"",$H430-$M430)</f>
        <v/>
      </c>
      <c r="O430" s="18">
        <f>IF(OR($N430="",$L430=""),"",IF(OR($N430&lt;=0,$L430=0),"",$L430/$N430))</f>
        <v/>
      </c>
      <c r="P430" s="19">
        <f>IF(OR($G430="",$L430=""),"",IF($L430=0,"",$G430/$L430))</f>
        <v/>
      </c>
      <c r="Q430" s="14">
        <f>IF(OR($M430="",Listas!$H$2=""),"",IF($M430&lt;=Listas!$H$2,"Sulco no limite: avaliar a retirada",""))</f>
        <v/>
      </c>
      <c r="R430" s="14" t="n"/>
    </row>
    <row r="431">
      <c r="A431" s="14" t="n"/>
      <c r="B431" s="14" t="n"/>
      <c r="C431" s="14" t="n"/>
      <c r="D431" s="14" t="n"/>
      <c r="E431" s="14" t="n"/>
      <c r="F431" s="15" t="n"/>
      <c r="G431" s="16" t="n"/>
      <c r="H431" s="17" t="n"/>
      <c r="I431" s="14" t="n"/>
      <c r="J431" s="14">
        <f>IF($A431="","",IFERROR(LOOKUP(2,1/('Movimentações'!$B$5:$B$3004=$A431),'Movimentações'!$E$5:$E$3004),""))</f>
        <v/>
      </c>
      <c r="K431" s="14">
        <f>IF($J431&lt;&gt;"Montagem","",LOOKUP(2,1/('Movimentações'!$B$5:$B$3004=$A431),'Movimentações'!$C$5:$C$3004)&amp;" "&amp;LOOKUP(2,1/('Movimentações'!$B$5:$B$3004=$A431),'Movimentações'!$D$5:$D$3004))</f>
        <v/>
      </c>
      <c r="L431" s="18">
        <f>IF($A431="","",SUMIF('Movimentações'!$B$5:$B$3004,$A431,'Movimentações'!$H$5:$H$3004))</f>
        <v/>
      </c>
      <c r="M431" s="17">
        <f>IF($A431="","",IFERROR(LOOKUP(2,1/(('Movimentações'!$B$5:$B$3004=$A431)*('Movimentações'!$G$5:$G$3004&lt;&gt;"")),'Movimentações'!$G$5:$G$3004),""))</f>
        <v/>
      </c>
      <c r="N431" s="17">
        <f>IF(OR($H431="",$M431=""),"",$H431-$M431)</f>
        <v/>
      </c>
      <c r="O431" s="18">
        <f>IF(OR($N431="",$L431=""),"",IF(OR($N431&lt;=0,$L431=0),"",$L431/$N431))</f>
        <v/>
      </c>
      <c r="P431" s="19">
        <f>IF(OR($G431="",$L431=""),"",IF($L431=0,"",$G431/$L431))</f>
        <v/>
      </c>
      <c r="Q431" s="14">
        <f>IF(OR($M431="",Listas!$H$2=""),"",IF($M431&lt;=Listas!$H$2,"Sulco no limite: avaliar a retirada",""))</f>
        <v/>
      </c>
      <c r="R431" s="14" t="n"/>
    </row>
    <row r="432">
      <c r="A432" s="14" t="n"/>
      <c r="B432" s="14" t="n"/>
      <c r="C432" s="14" t="n"/>
      <c r="D432" s="14" t="n"/>
      <c r="E432" s="14" t="n"/>
      <c r="F432" s="15" t="n"/>
      <c r="G432" s="16" t="n"/>
      <c r="H432" s="17" t="n"/>
      <c r="I432" s="14" t="n"/>
      <c r="J432" s="14">
        <f>IF($A432="","",IFERROR(LOOKUP(2,1/('Movimentações'!$B$5:$B$3004=$A432),'Movimentações'!$E$5:$E$3004),""))</f>
        <v/>
      </c>
      <c r="K432" s="14">
        <f>IF($J432&lt;&gt;"Montagem","",LOOKUP(2,1/('Movimentações'!$B$5:$B$3004=$A432),'Movimentações'!$C$5:$C$3004)&amp;" "&amp;LOOKUP(2,1/('Movimentações'!$B$5:$B$3004=$A432),'Movimentações'!$D$5:$D$3004))</f>
        <v/>
      </c>
      <c r="L432" s="18">
        <f>IF($A432="","",SUMIF('Movimentações'!$B$5:$B$3004,$A432,'Movimentações'!$H$5:$H$3004))</f>
        <v/>
      </c>
      <c r="M432" s="17">
        <f>IF($A432="","",IFERROR(LOOKUP(2,1/(('Movimentações'!$B$5:$B$3004=$A432)*('Movimentações'!$G$5:$G$3004&lt;&gt;"")),'Movimentações'!$G$5:$G$3004),""))</f>
        <v/>
      </c>
      <c r="N432" s="17">
        <f>IF(OR($H432="",$M432=""),"",$H432-$M432)</f>
        <v/>
      </c>
      <c r="O432" s="18">
        <f>IF(OR($N432="",$L432=""),"",IF(OR($N432&lt;=0,$L432=0),"",$L432/$N432))</f>
        <v/>
      </c>
      <c r="P432" s="19">
        <f>IF(OR($G432="",$L432=""),"",IF($L432=0,"",$G432/$L432))</f>
        <v/>
      </c>
      <c r="Q432" s="14">
        <f>IF(OR($M432="",Listas!$H$2=""),"",IF($M432&lt;=Listas!$H$2,"Sulco no limite: avaliar a retirada",""))</f>
        <v/>
      </c>
      <c r="R432" s="14" t="n"/>
    </row>
    <row r="433">
      <c r="A433" s="14" t="n"/>
      <c r="B433" s="14" t="n"/>
      <c r="C433" s="14" t="n"/>
      <c r="D433" s="14" t="n"/>
      <c r="E433" s="14" t="n"/>
      <c r="F433" s="15" t="n"/>
      <c r="G433" s="16" t="n"/>
      <c r="H433" s="17" t="n"/>
      <c r="I433" s="14" t="n"/>
      <c r="J433" s="14">
        <f>IF($A433="","",IFERROR(LOOKUP(2,1/('Movimentações'!$B$5:$B$3004=$A433),'Movimentações'!$E$5:$E$3004),""))</f>
        <v/>
      </c>
      <c r="K433" s="14">
        <f>IF($J433&lt;&gt;"Montagem","",LOOKUP(2,1/('Movimentações'!$B$5:$B$3004=$A433),'Movimentações'!$C$5:$C$3004)&amp;" "&amp;LOOKUP(2,1/('Movimentações'!$B$5:$B$3004=$A433),'Movimentações'!$D$5:$D$3004))</f>
        <v/>
      </c>
      <c r="L433" s="18">
        <f>IF($A433="","",SUMIF('Movimentações'!$B$5:$B$3004,$A433,'Movimentações'!$H$5:$H$3004))</f>
        <v/>
      </c>
      <c r="M433" s="17">
        <f>IF($A433="","",IFERROR(LOOKUP(2,1/(('Movimentações'!$B$5:$B$3004=$A433)*('Movimentações'!$G$5:$G$3004&lt;&gt;"")),'Movimentações'!$G$5:$G$3004),""))</f>
        <v/>
      </c>
      <c r="N433" s="17">
        <f>IF(OR($H433="",$M433=""),"",$H433-$M433)</f>
        <v/>
      </c>
      <c r="O433" s="18">
        <f>IF(OR($N433="",$L433=""),"",IF(OR($N433&lt;=0,$L433=0),"",$L433/$N433))</f>
        <v/>
      </c>
      <c r="P433" s="19">
        <f>IF(OR($G433="",$L433=""),"",IF($L433=0,"",$G433/$L433))</f>
        <v/>
      </c>
      <c r="Q433" s="14">
        <f>IF(OR($M433="",Listas!$H$2=""),"",IF($M433&lt;=Listas!$H$2,"Sulco no limite: avaliar a retirada",""))</f>
        <v/>
      </c>
      <c r="R433" s="14" t="n"/>
    </row>
    <row r="434">
      <c r="A434" s="14" t="n"/>
      <c r="B434" s="14" t="n"/>
      <c r="C434" s="14" t="n"/>
      <c r="D434" s="14" t="n"/>
      <c r="E434" s="14" t="n"/>
      <c r="F434" s="15" t="n"/>
      <c r="G434" s="16" t="n"/>
      <c r="H434" s="17" t="n"/>
      <c r="I434" s="14" t="n"/>
      <c r="J434" s="14">
        <f>IF($A434="","",IFERROR(LOOKUP(2,1/('Movimentações'!$B$5:$B$3004=$A434),'Movimentações'!$E$5:$E$3004),""))</f>
        <v/>
      </c>
      <c r="K434" s="14">
        <f>IF($J434&lt;&gt;"Montagem","",LOOKUP(2,1/('Movimentações'!$B$5:$B$3004=$A434),'Movimentações'!$C$5:$C$3004)&amp;" "&amp;LOOKUP(2,1/('Movimentações'!$B$5:$B$3004=$A434),'Movimentações'!$D$5:$D$3004))</f>
        <v/>
      </c>
      <c r="L434" s="18">
        <f>IF($A434="","",SUMIF('Movimentações'!$B$5:$B$3004,$A434,'Movimentações'!$H$5:$H$3004))</f>
        <v/>
      </c>
      <c r="M434" s="17">
        <f>IF($A434="","",IFERROR(LOOKUP(2,1/(('Movimentações'!$B$5:$B$3004=$A434)*('Movimentações'!$G$5:$G$3004&lt;&gt;"")),'Movimentações'!$G$5:$G$3004),""))</f>
        <v/>
      </c>
      <c r="N434" s="17">
        <f>IF(OR($H434="",$M434=""),"",$H434-$M434)</f>
        <v/>
      </c>
      <c r="O434" s="18">
        <f>IF(OR($N434="",$L434=""),"",IF(OR($N434&lt;=0,$L434=0),"",$L434/$N434))</f>
        <v/>
      </c>
      <c r="P434" s="19">
        <f>IF(OR($G434="",$L434=""),"",IF($L434=0,"",$G434/$L434))</f>
        <v/>
      </c>
      <c r="Q434" s="14">
        <f>IF(OR($M434="",Listas!$H$2=""),"",IF($M434&lt;=Listas!$H$2,"Sulco no limite: avaliar a retirada",""))</f>
        <v/>
      </c>
      <c r="R434" s="14" t="n"/>
    </row>
    <row r="435">
      <c r="A435" s="14" t="n"/>
      <c r="B435" s="14" t="n"/>
      <c r="C435" s="14" t="n"/>
      <c r="D435" s="14" t="n"/>
      <c r="E435" s="14" t="n"/>
      <c r="F435" s="15" t="n"/>
      <c r="G435" s="16" t="n"/>
      <c r="H435" s="17" t="n"/>
      <c r="I435" s="14" t="n"/>
      <c r="J435" s="14">
        <f>IF($A435="","",IFERROR(LOOKUP(2,1/('Movimentações'!$B$5:$B$3004=$A435),'Movimentações'!$E$5:$E$3004),""))</f>
        <v/>
      </c>
      <c r="K435" s="14">
        <f>IF($J435&lt;&gt;"Montagem","",LOOKUP(2,1/('Movimentações'!$B$5:$B$3004=$A435),'Movimentações'!$C$5:$C$3004)&amp;" "&amp;LOOKUP(2,1/('Movimentações'!$B$5:$B$3004=$A435),'Movimentações'!$D$5:$D$3004))</f>
        <v/>
      </c>
      <c r="L435" s="18">
        <f>IF($A435="","",SUMIF('Movimentações'!$B$5:$B$3004,$A435,'Movimentações'!$H$5:$H$3004))</f>
        <v/>
      </c>
      <c r="M435" s="17">
        <f>IF($A435="","",IFERROR(LOOKUP(2,1/(('Movimentações'!$B$5:$B$3004=$A435)*('Movimentações'!$G$5:$G$3004&lt;&gt;"")),'Movimentações'!$G$5:$G$3004),""))</f>
        <v/>
      </c>
      <c r="N435" s="17">
        <f>IF(OR($H435="",$M435=""),"",$H435-$M435)</f>
        <v/>
      </c>
      <c r="O435" s="18">
        <f>IF(OR($N435="",$L435=""),"",IF(OR($N435&lt;=0,$L435=0),"",$L435/$N435))</f>
        <v/>
      </c>
      <c r="P435" s="19">
        <f>IF(OR($G435="",$L435=""),"",IF($L435=0,"",$G435/$L435))</f>
        <v/>
      </c>
      <c r="Q435" s="14">
        <f>IF(OR($M435="",Listas!$H$2=""),"",IF($M435&lt;=Listas!$H$2,"Sulco no limite: avaliar a retirada",""))</f>
        <v/>
      </c>
      <c r="R435" s="14" t="n"/>
    </row>
    <row r="436">
      <c r="A436" s="14" t="n"/>
      <c r="B436" s="14" t="n"/>
      <c r="C436" s="14" t="n"/>
      <c r="D436" s="14" t="n"/>
      <c r="E436" s="14" t="n"/>
      <c r="F436" s="15" t="n"/>
      <c r="G436" s="16" t="n"/>
      <c r="H436" s="17" t="n"/>
      <c r="I436" s="14" t="n"/>
      <c r="J436" s="14">
        <f>IF($A436="","",IFERROR(LOOKUP(2,1/('Movimentações'!$B$5:$B$3004=$A436),'Movimentações'!$E$5:$E$3004),""))</f>
        <v/>
      </c>
      <c r="K436" s="14">
        <f>IF($J436&lt;&gt;"Montagem","",LOOKUP(2,1/('Movimentações'!$B$5:$B$3004=$A436),'Movimentações'!$C$5:$C$3004)&amp;" "&amp;LOOKUP(2,1/('Movimentações'!$B$5:$B$3004=$A436),'Movimentações'!$D$5:$D$3004))</f>
        <v/>
      </c>
      <c r="L436" s="18">
        <f>IF($A436="","",SUMIF('Movimentações'!$B$5:$B$3004,$A436,'Movimentações'!$H$5:$H$3004))</f>
        <v/>
      </c>
      <c r="M436" s="17">
        <f>IF($A436="","",IFERROR(LOOKUP(2,1/(('Movimentações'!$B$5:$B$3004=$A436)*('Movimentações'!$G$5:$G$3004&lt;&gt;"")),'Movimentações'!$G$5:$G$3004),""))</f>
        <v/>
      </c>
      <c r="N436" s="17">
        <f>IF(OR($H436="",$M436=""),"",$H436-$M436)</f>
        <v/>
      </c>
      <c r="O436" s="18">
        <f>IF(OR($N436="",$L436=""),"",IF(OR($N436&lt;=0,$L436=0),"",$L436/$N436))</f>
        <v/>
      </c>
      <c r="P436" s="19">
        <f>IF(OR($G436="",$L436=""),"",IF($L436=0,"",$G436/$L436))</f>
        <v/>
      </c>
      <c r="Q436" s="14">
        <f>IF(OR($M436="",Listas!$H$2=""),"",IF($M436&lt;=Listas!$H$2,"Sulco no limite: avaliar a retirada",""))</f>
        <v/>
      </c>
      <c r="R436" s="14" t="n"/>
    </row>
    <row r="437">
      <c r="A437" s="14" t="n"/>
      <c r="B437" s="14" t="n"/>
      <c r="C437" s="14" t="n"/>
      <c r="D437" s="14" t="n"/>
      <c r="E437" s="14" t="n"/>
      <c r="F437" s="15" t="n"/>
      <c r="G437" s="16" t="n"/>
      <c r="H437" s="17" t="n"/>
      <c r="I437" s="14" t="n"/>
      <c r="J437" s="14">
        <f>IF($A437="","",IFERROR(LOOKUP(2,1/('Movimentações'!$B$5:$B$3004=$A437),'Movimentações'!$E$5:$E$3004),""))</f>
        <v/>
      </c>
      <c r="K437" s="14">
        <f>IF($J437&lt;&gt;"Montagem","",LOOKUP(2,1/('Movimentações'!$B$5:$B$3004=$A437),'Movimentações'!$C$5:$C$3004)&amp;" "&amp;LOOKUP(2,1/('Movimentações'!$B$5:$B$3004=$A437),'Movimentações'!$D$5:$D$3004))</f>
        <v/>
      </c>
      <c r="L437" s="18">
        <f>IF($A437="","",SUMIF('Movimentações'!$B$5:$B$3004,$A437,'Movimentações'!$H$5:$H$3004))</f>
        <v/>
      </c>
      <c r="M437" s="17">
        <f>IF($A437="","",IFERROR(LOOKUP(2,1/(('Movimentações'!$B$5:$B$3004=$A437)*('Movimentações'!$G$5:$G$3004&lt;&gt;"")),'Movimentações'!$G$5:$G$3004),""))</f>
        <v/>
      </c>
      <c r="N437" s="17">
        <f>IF(OR($H437="",$M437=""),"",$H437-$M437)</f>
        <v/>
      </c>
      <c r="O437" s="18">
        <f>IF(OR($N437="",$L437=""),"",IF(OR($N437&lt;=0,$L437=0),"",$L437/$N437))</f>
        <v/>
      </c>
      <c r="P437" s="19">
        <f>IF(OR($G437="",$L437=""),"",IF($L437=0,"",$G437/$L437))</f>
        <v/>
      </c>
      <c r="Q437" s="14">
        <f>IF(OR($M437="",Listas!$H$2=""),"",IF($M437&lt;=Listas!$H$2,"Sulco no limite: avaliar a retirada",""))</f>
        <v/>
      </c>
      <c r="R437" s="14" t="n"/>
    </row>
    <row r="438">
      <c r="A438" s="14" t="n"/>
      <c r="B438" s="14" t="n"/>
      <c r="C438" s="14" t="n"/>
      <c r="D438" s="14" t="n"/>
      <c r="E438" s="14" t="n"/>
      <c r="F438" s="15" t="n"/>
      <c r="G438" s="16" t="n"/>
      <c r="H438" s="17" t="n"/>
      <c r="I438" s="14" t="n"/>
      <c r="J438" s="14">
        <f>IF($A438="","",IFERROR(LOOKUP(2,1/('Movimentações'!$B$5:$B$3004=$A438),'Movimentações'!$E$5:$E$3004),""))</f>
        <v/>
      </c>
      <c r="K438" s="14">
        <f>IF($J438&lt;&gt;"Montagem","",LOOKUP(2,1/('Movimentações'!$B$5:$B$3004=$A438),'Movimentações'!$C$5:$C$3004)&amp;" "&amp;LOOKUP(2,1/('Movimentações'!$B$5:$B$3004=$A438),'Movimentações'!$D$5:$D$3004))</f>
        <v/>
      </c>
      <c r="L438" s="18">
        <f>IF($A438="","",SUMIF('Movimentações'!$B$5:$B$3004,$A438,'Movimentações'!$H$5:$H$3004))</f>
        <v/>
      </c>
      <c r="M438" s="17">
        <f>IF($A438="","",IFERROR(LOOKUP(2,1/(('Movimentações'!$B$5:$B$3004=$A438)*('Movimentações'!$G$5:$G$3004&lt;&gt;"")),'Movimentações'!$G$5:$G$3004),""))</f>
        <v/>
      </c>
      <c r="N438" s="17">
        <f>IF(OR($H438="",$M438=""),"",$H438-$M438)</f>
        <v/>
      </c>
      <c r="O438" s="18">
        <f>IF(OR($N438="",$L438=""),"",IF(OR($N438&lt;=0,$L438=0),"",$L438/$N438))</f>
        <v/>
      </c>
      <c r="P438" s="19">
        <f>IF(OR($G438="",$L438=""),"",IF($L438=0,"",$G438/$L438))</f>
        <v/>
      </c>
      <c r="Q438" s="14">
        <f>IF(OR($M438="",Listas!$H$2=""),"",IF($M438&lt;=Listas!$H$2,"Sulco no limite: avaliar a retirada",""))</f>
        <v/>
      </c>
      <c r="R438" s="14" t="n"/>
    </row>
    <row r="439">
      <c r="A439" s="14" t="n"/>
      <c r="B439" s="14" t="n"/>
      <c r="C439" s="14" t="n"/>
      <c r="D439" s="14" t="n"/>
      <c r="E439" s="14" t="n"/>
      <c r="F439" s="15" t="n"/>
      <c r="G439" s="16" t="n"/>
      <c r="H439" s="17" t="n"/>
      <c r="I439" s="14" t="n"/>
      <c r="J439" s="14">
        <f>IF($A439="","",IFERROR(LOOKUP(2,1/('Movimentações'!$B$5:$B$3004=$A439),'Movimentações'!$E$5:$E$3004),""))</f>
        <v/>
      </c>
      <c r="K439" s="14">
        <f>IF($J439&lt;&gt;"Montagem","",LOOKUP(2,1/('Movimentações'!$B$5:$B$3004=$A439),'Movimentações'!$C$5:$C$3004)&amp;" "&amp;LOOKUP(2,1/('Movimentações'!$B$5:$B$3004=$A439),'Movimentações'!$D$5:$D$3004))</f>
        <v/>
      </c>
      <c r="L439" s="18">
        <f>IF($A439="","",SUMIF('Movimentações'!$B$5:$B$3004,$A439,'Movimentações'!$H$5:$H$3004))</f>
        <v/>
      </c>
      <c r="M439" s="17">
        <f>IF($A439="","",IFERROR(LOOKUP(2,1/(('Movimentações'!$B$5:$B$3004=$A439)*('Movimentações'!$G$5:$G$3004&lt;&gt;"")),'Movimentações'!$G$5:$G$3004),""))</f>
        <v/>
      </c>
      <c r="N439" s="17">
        <f>IF(OR($H439="",$M439=""),"",$H439-$M439)</f>
        <v/>
      </c>
      <c r="O439" s="18">
        <f>IF(OR($N439="",$L439=""),"",IF(OR($N439&lt;=0,$L439=0),"",$L439/$N439))</f>
        <v/>
      </c>
      <c r="P439" s="19">
        <f>IF(OR($G439="",$L439=""),"",IF($L439=0,"",$G439/$L439))</f>
        <v/>
      </c>
      <c r="Q439" s="14">
        <f>IF(OR($M439="",Listas!$H$2=""),"",IF($M439&lt;=Listas!$H$2,"Sulco no limite: avaliar a retirada",""))</f>
        <v/>
      </c>
      <c r="R439" s="14" t="n"/>
    </row>
    <row r="440">
      <c r="A440" s="14" t="n"/>
      <c r="B440" s="14" t="n"/>
      <c r="C440" s="14" t="n"/>
      <c r="D440" s="14" t="n"/>
      <c r="E440" s="14" t="n"/>
      <c r="F440" s="15" t="n"/>
      <c r="G440" s="16" t="n"/>
      <c r="H440" s="17" t="n"/>
      <c r="I440" s="14" t="n"/>
      <c r="J440" s="14">
        <f>IF($A440="","",IFERROR(LOOKUP(2,1/('Movimentações'!$B$5:$B$3004=$A440),'Movimentações'!$E$5:$E$3004),""))</f>
        <v/>
      </c>
      <c r="K440" s="14">
        <f>IF($J440&lt;&gt;"Montagem","",LOOKUP(2,1/('Movimentações'!$B$5:$B$3004=$A440),'Movimentações'!$C$5:$C$3004)&amp;" "&amp;LOOKUP(2,1/('Movimentações'!$B$5:$B$3004=$A440),'Movimentações'!$D$5:$D$3004))</f>
        <v/>
      </c>
      <c r="L440" s="18">
        <f>IF($A440="","",SUMIF('Movimentações'!$B$5:$B$3004,$A440,'Movimentações'!$H$5:$H$3004))</f>
        <v/>
      </c>
      <c r="M440" s="17">
        <f>IF($A440="","",IFERROR(LOOKUP(2,1/(('Movimentações'!$B$5:$B$3004=$A440)*('Movimentações'!$G$5:$G$3004&lt;&gt;"")),'Movimentações'!$G$5:$G$3004),""))</f>
        <v/>
      </c>
      <c r="N440" s="17">
        <f>IF(OR($H440="",$M440=""),"",$H440-$M440)</f>
        <v/>
      </c>
      <c r="O440" s="18">
        <f>IF(OR($N440="",$L440=""),"",IF(OR($N440&lt;=0,$L440=0),"",$L440/$N440))</f>
        <v/>
      </c>
      <c r="P440" s="19">
        <f>IF(OR($G440="",$L440=""),"",IF($L440=0,"",$G440/$L440))</f>
        <v/>
      </c>
      <c r="Q440" s="14">
        <f>IF(OR($M440="",Listas!$H$2=""),"",IF($M440&lt;=Listas!$H$2,"Sulco no limite: avaliar a retirada",""))</f>
        <v/>
      </c>
      <c r="R440" s="14" t="n"/>
    </row>
    <row r="441">
      <c r="A441" s="14" t="n"/>
      <c r="B441" s="14" t="n"/>
      <c r="C441" s="14" t="n"/>
      <c r="D441" s="14" t="n"/>
      <c r="E441" s="14" t="n"/>
      <c r="F441" s="15" t="n"/>
      <c r="G441" s="16" t="n"/>
      <c r="H441" s="17" t="n"/>
      <c r="I441" s="14" t="n"/>
      <c r="J441" s="14">
        <f>IF($A441="","",IFERROR(LOOKUP(2,1/('Movimentações'!$B$5:$B$3004=$A441),'Movimentações'!$E$5:$E$3004),""))</f>
        <v/>
      </c>
      <c r="K441" s="14">
        <f>IF($J441&lt;&gt;"Montagem","",LOOKUP(2,1/('Movimentações'!$B$5:$B$3004=$A441),'Movimentações'!$C$5:$C$3004)&amp;" "&amp;LOOKUP(2,1/('Movimentações'!$B$5:$B$3004=$A441),'Movimentações'!$D$5:$D$3004))</f>
        <v/>
      </c>
      <c r="L441" s="18">
        <f>IF($A441="","",SUMIF('Movimentações'!$B$5:$B$3004,$A441,'Movimentações'!$H$5:$H$3004))</f>
        <v/>
      </c>
      <c r="M441" s="17">
        <f>IF($A441="","",IFERROR(LOOKUP(2,1/(('Movimentações'!$B$5:$B$3004=$A441)*('Movimentações'!$G$5:$G$3004&lt;&gt;"")),'Movimentações'!$G$5:$G$3004),""))</f>
        <v/>
      </c>
      <c r="N441" s="17">
        <f>IF(OR($H441="",$M441=""),"",$H441-$M441)</f>
        <v/>
      </c>
      <c r="O441" s="18">
        <f>IF(OR($N441="",$L441=""),"",IF(OR($N441&lt;=0,$L441=0),"",$L441/$N441))</f>
        <v/>
      </c>
      <c r="P441" s="19">
        <f>IF(OR($G441="",$L441=""),"",IF($L441=0,"",$G441/$L441))</f>
        <v/>
      </c>
      <c r="Q441" s="14">
        <f>IF(OR($M441="",Listas!$H$2=""),"",IF($M441&lt;=Listas!$H$2,"Sulco no limite: avaliar a retirada",""))</f>
        <v/>
      </c>
      <c r="R441" s="14" t="n"/>
    </row>
    <row r="442">
      <c r="A442" s="14" t="n"/>
      <c r="B442" s="14" t="n"/>
      <c r="C442" s="14" t="n"/>
      <c r="D442" s="14" t="n"/>
      <c r="E442" s="14" t="n"/>
      <c r="F442" s="15" t="n"/>
      <c r="G442" s="16" t="n"/>
      <c r="H442" s="17" t="n"/>
      <c r="I442" s="14" t="n"/>
      <c r="J442" s="14">
        <f>IF($A442="","",IFERROR(LOOKUP(2,1/('Movimentações'!$B$5:$B$3004=$A442),'Movimentações'!$E$5:$E$3004),""))</f>
        <v/>
      </c>
      <c r="K442" s="14">
        <f>IF($J442&lt;&gt;"Montagem","",LOOKUP(2,1/('Movimentações'!$B$5:$B$3004=$A442),'Movimentações'!$C$5:$C$3004)&amp;" "&amp;LOOKUP(2,1/('Movimentações'!$B$5:$B$3004=$A442),'Movimentações'!$D$5:$D$3004))</f>
        <v/>
      </c>
      <c r="L442" s="18">
        <f>IF($A442="","",SUMIF('Movimentações'!$B$5:$B$3004,$A442,'Movimentações'!$H$5:$H$3004))</f>
        <v/>
      </c>
      <c r="M442" s="17">
        <f>IF($A442="","",IFERROR(LOOKUP(2,1/(('Movimentações'!$B$5:$B$3004=$A442)*('Movimentações'!$G$5:$G$3004&lt;&gt;"")),'Movimentações'!$G$5:$G$3004),""))</f>
        <v/>
      </c>
      <c r="N442" s="17">
        <f>IF(OR($H442="",$M442=""),"",$H442-$M442)</f>
        <v/>
      </c>
      <c r="O442" s="18">
        <f>IF(OR($N442="",$L442=""),"",IF(OR($N442&lt;=0,$L442=0),"",$L442/$N442))</f>
        <v/>
      </c>
      <c r="P442" s="19">
        <f>IF(OR($G442="",$L442=""),"",IF($L442=0,"",$G442/$L442))</f>
        <v/>
      </c>
      <c r="Q442" s="14">
        <f>IF(OR($M442="",Listas!$H$2=""),"",IF($M442&lt;=Listas!$H$2,"Sulco no limite: avaliar a retirada",""))</f>
        <v/>
      </c>
      <c r="R442" s="14" t="n"/>
    </row>
    <row r="443">
      <c r="A443" s="14" t="n"/>
      <c r="B443" s="14" t="n"/>
      <c r="C443" s="14" t="n"/>
      <c r="D443" s="14" t="n"/>
      <c r="E443" s="14" t="n"/>
      <c r="F443" s="15" t="n"/>
      <c r="G443" s="16" t="n"/>
      <c r="H443" s="17" t="n"/>
      <c r="I443" s="14" t="n"/>
      <c r="J443" s="14">
        <f>IF($A443="","",IFERROR(LOOKUP(2,1/('Movimentações'!$B$5:$B$3004=$A443),'Movimentações'!$E$5:$E$3004),""))</f>
        <v/>
      </c>
      <c r="K443" s="14">
        <f>IF($J443&lt;&gt;"Montagem","",LOOKUP(2,1/('Movimentações'!$B$5:$B$3004=$A443),'Movimentações'!$C$5:$C$3004)&amp;" "&amp;LOOKUP(2,1/('Movimentações'!$B$5:$B$3004=$A443),'Movimentações'!$D$5:$D$3004))</f>
        <v/>
      </c>
      <c r="L443" s="18">
        <f>IF($A443="","",SUMIF('Movimentações'!$B$5:$B$3004,$A443,'Movimentações'!$H$5:$H$3004))</f>
        <v/>
      </c>
      <c r="M443" s="17">
        <f>IF($A443="","",IFERROR(LOOKUP(2,1/(('Movimentações'!$B$5:$B$3004=$A443)*('Movimentações'!$G$5:$G$3004&lt;&gt;"")),'Movimentações'!$G$5:$G$3004),""))</f>
        <v/>
      </c>
      <c r="N443" s="17">
        <f>IF(OR($H443="",$M443=""),"",$H443-$M443)</f>
        <v/>
      </c>
      <c r="O443" s="18">
        <f>IF(OR($N443="",$L443=""),"",IF(OR($N443&lt;=0,$L443=0),"",$L443/$N443))</f>
        <v/>
      </c>
      <c r="P443" s="19">
        <f>IF(OR($G443="",$L443=""),"",IF($L443=0,"",$G443/$L443))</f>
        <v/>
      </c>
      <c r="Q443" s="14">
        <f>IF(OR($M443="",Listas!$H$2=""),"",IF($M443&lt;=Listas!$H$2,"Sulco no limite: avaliar a retirada",""))</f>
        <v/>
      </c>
      <c r="R443" s="14" t="n"/>
    </row>
    <row r="444">
      <c r="A444" s="14" t="n"/>
      <c r="B444" s="14" t="n"/>
      <c r="C444" s="14" t="n"/>
      <c r="D444" s="14" t="n"/>
      <c r="E444" s="14" t="n"/>
      <c r="F444" s="15" t="n"/>
      <c r="G444" s="16" t="n"/>
      <c r="H444" s="17" t="n"/>
      <c r="I444" s="14" t="n"/>
      <c r="J444" s="14">
        <f>IF($A444="","",IFERROR(LOOKUP(2,1/('Movimentações'!$B$5:$B$3004=$A444),'Movimentações'!$E$5:$E$3004),""))</f>
        <v/>
      </c>
      <c r="K444" s="14">
        <f>IF($J444&lt;&gt;"Montagem","",LOOKUP(2,1/('Movimentações'!$B$5:$B$3004=$A444),'Movimentações'!$C$5:$C$3004)&amp;" "&amp;LOOKUP(2,1/('Movimentações'!$B$5:$B$3004=$A444),'Movimentações'!$D$5:$D$3004))</f>
        <v/>
      </c>
      <c r="L444" s="18">
        <f>IF($A444="","",SUMIF('Movimentações'!$B$5:$B$3004,$A444,'Movimentações'!$H$5:$H$3004))</f>
        <v/>
      </c>
      <c r="M444" s="17">
        <f>IF($A444="","",IFERROR(LOOKUP(2,1/(('Movimentações'!$B$5:$B$3004=$A444)*('Movimentações'!$G$5:$G$3004&lt;&gt;"")),'Movimentações'!$G$5:$G$3004),""))</f>
        <v/>
      </c>
      <c r="N444" s="17">
        <f>IF(OR($H444="",$M444=""),"",$H444-$M444)</f>
        <v/>
      </c>
      <c r="O444" s="18">
        <f>IF(OR($N444="",$L444=""),"",IF(OR($N444&lt;=0,$L444=0),"",$L444/$N444))</f>
        <v/>
      </c>
      <c r="P444" s="19">
        <f>IF(OR($G444="",$L444=""),"",IF($L444=0,"",$G444/$L444))</f>
        <v/>
      </c>
      <c r="Q444" s="14">
        <f>IF(OR($M444="",Listas!$H$2=""),"",IF($M444&lt;=Listas!$H$2,"Sulco no limite: avaliar a retirada",""))</f>
        <v/>
      </c>
      <c r="R444" s="14" t="n"/>
    </row>
    <row r="445">
      <c r="A445" s="14" t="n"/>
      <c r="B445" s="14" t="n"/>
      <c r="C445" s="14" t="n"/>
      <c r="D445" s="14" t="n"/>
      <c r="E445" s="14" t="n"/>
      <c r="F445" s="15" t="n"/>
      <c r="G445" s="16" t="n"/>
      <c r="H445" s="17" t="n"/>
      <c r="I445" s="14" t="n"/>
      <c r="J445" s="14">
        <f>IF($A445="","",IFERROR(LOOKUP(2,1/('Movimentações'!$B$5:$B$3004=$A445),'Movimentações'!$E$5:$E$3004),""))</f>
        <v/>
      </c>
      <c r="K445" s="14">
        <f>IF($J445&lt;&gt;"Montagem","",LOOKUP(2,1/('Movimentações'!$B$5:$B$3004=$A445),'Movimentações'!$C$5:$C$3004)&amp;" "&amp;LOOKUP(2,1/('Movimentações'!$B$5:$B$3004=$A445),'Movimentações'!$D$5:$D$3004))</f>
        <v/>
      </c>
      <c r="L445" s="18">
        <f>IF($A445="","",SUMIF('Movimentações'!$B$5:$B$3004,$A445,'Movimentações'!$H$5:$H$3004))</f>
        <v/>
      </c>
      <c r="M445" s="17">
        <f>IF($A445="","",IFERROR(LOOKUP(2,1/(('Movimentações'!$B$5:$B$3004=$A445)*('Movimentações'!$G$5:$G$3004&lt;&gt;"")),'Movimentações'!$G$5:$G$3004),""))</f>
        <v/>
      </c>
      <c r="N445" s="17">
        <f>IF(OR($H445="",$M445=""),"",$H445-$M445)</f>
        <v/>
      </c>
      <c r="O445" s="18">
        <f>IF(OR($N445="",$L445=""),"",IF(OR($N445&lt;=0,$L445=0),"",$L445/$N445))</f>
        <v/>
      </c>
      <c r="P445" s="19">
        <f>IF(OR($G445="",$L445=""),"",IF($L445=0,"",$G445/$L445))</f>
        <v/>
      </c>
      <c r="Q445" s="14">
        <f>IF(OR($M445="",Listas!$H$2=""),"",IF($M445&lt;=Listas!$H$2,"Sulco no limite: avaliar a retirada",""))</f>
        <v/>
      </c>
      <c r="R445" s="14" t="n"/>
    </row>
    <row r="446">
      <c r="A446" s="14" t="n"/>
      <c r="B446" s="14" t="n"/>
      <c r="C446" s="14" t="n"/>
      <c r="D446" s="14" t="n"/>
      <c r="E446" s="14" t="n"/>
      <c r="F446" s="15" t="n"/>
      <c r="G446" s="16" t="n"/>
      <c r="H446" s="17" t="n"/>
      <c r="I446" s="14" t="n"/>
      <c r="J446" s="14">
        <f>IF($A446="","",IFERROR(LOOKUP(2,1/('Movimentações'!$B$5:$B$3004=$A446),'Movimentações'!$E$5:$E$3004),""))</f>
        <v/>
      </c>
      <c r="K446" s="14">
        <f>IF($J446&lt;&gt;"Montagem","",LOOKUP(2,1/('Movimentações'!$B$5:$B$3004=$A446),'Movimentações'!$C$5:$C$3004)&amp;" "&amp;LOOKUP(2,1/('Movimentações'!$B$5:$B$3004=$A446),'Movimentações'!$D$5:$D$3004))</f>
        <v/>
      </c>
      <c r="L446" s="18">
        <f>IF($A446="","",SUMIF('Movimentações'!$B$5:$B$3004,$A446,'Movimentações'!$H$5:$H$3004))</f>
        <v/>
      </c>
      <c r="M446" s="17">
        <f>IF($A446="","",IFERROR(LOOKUP(2,1/(('Movimentações'!$B$5:$B$3004=$A446)*('Movimentações'!$G$5:$G$3004&lt;&gt;"")),'Movimentações'!$G$5:$G$3004),""))</f>
        <v/>
      </c>
      <c r="N446" s="17">
        <f>IF(OR($H446="",$M446=""),"",$H446-$M446)</f>
        <v/>
      </c>
      <c r="O446" s="18">
        <f>IF(OR($N446="",$L446=""),"",IF(OR($N446&lt;=0,$L446=0),"",$L446/$N446))</f>
        <v/>
      </c>
      <c r="P446" s="19">
        <f>IF(OR($G446="",$L446=""),"",IF($L446=0,"",$G446/$L446))</f>
        <v/>
      </c>
      <c r="Q446" s="14">
        <f>IF(OR($M446="",Listas!$H$2=""),"",IF($M446&lt;=Listas!$H$2,"Sulco no limite: avaliar a retirada",""))</f>
        <v/>
      </c>
      <c r="R446" s="14" t="n"/>
    </row>
    <row r="447">
      <c r="A447" s="14" t="n"/>
      <c r="B447" s="14" t="n"/>
      <c r="C447" s="14" t="n"/>
      <c r="D447" s="14" t="n"/>
      <c r="E447" s="14" t="n"/>
      <c r="F447" s="15" t="n"/>
      <c r="G447" s="16" t="n"/>
      <c r="H447" s="17" t="n"/>
      <c r="I447" s="14" t="n"/>
      <c r="J447" s="14">
        <f>IF($A447="","",IFERROR(LOOKUP(2,1/('Movimentações'!$B$5:$B$3004=$A447),'Movimentações'!$E$5:$E$3004),""))</f>
        <v/>
      </c>
      <c r="K447" s="14">
        <f>IF($J447&lt;&gt;"Montagem","",LOOKUP(2,1/('Movimentações'!$B$5:$B$3004=$A447),'Movimentações'!$C$5:$C$3004)&amp;" "&amp;LOOKUP(2,1/('Movimentações'!$B$5:$B$3004=$A447),'Movimentações'!$D$5:$D$3004))</f>
        <v/>
      </c>
      <c r="L447" s="18">
        <f>IF($A447="","",SUMIF('Movimentações'!$B$5:$B$3004,$A447,'Movimentações'!$H$5:$H$3004))</f>
        <v/>
      </c>
      <c r="M447" s="17">
        <f>IF($A447="","",IFERROR(LOOKUP(2,1/(('Movimentações'!$B$5:$B$3004=$A447)*('Movimentações'!$G$5:$G$3004&lt;&gt;"")),'Movimentações'!$G$5:$G$3004),""))</f>
        <v/>
      </c>
      <c r="N447" s="17">
        <f>IF(OR($H447="",$M447=""),"",$H447-$M447)</f>
        <v/>
      </c>
      <c r="O447" s="18">
        <f>IF(OR($N447="",$L447=""),"",IF(OR($N447&lt;=0,$L447=0),"",$L447/$N447))</f>
        <v/>
      </c>
      <c r="P447" s="19">
        <f>IF(OR($G447="",$L447=""),"",IF($L447=0,"",$G447/$L447))</f>
        <v/>
      </c>
      <c r="Q447" s="14">
        <f>IF(OR($M447="",Listas!$H$2=""),"",IF($M447&lt;=Listas!$H$2,"Sulco no limite: avaliar a retirada",""))</f>
        <v/>
      </c>
      <c r="R447" s="14" t="n"/>
    </row>
    <row r="448">
      <c r="A448" s="14" t="n"/>
      <c r="B448" s="14" t="n"/>
      <c r="C448" s="14" t="n"/>
      <c r="D448" s="14" t="n"/>
      <c r="E448" s="14" t="n"/>
      <c r="F448" s="15" t="n"/>
      <c r="G448" s="16" t="n"/>
      <c r="H448" s="17" t="n"/>
      <c r="I448" s="14" t="n"/>
      <c r="J448" s="14">
        <f>IF($A448="","",IFERROR(LOOKUP(2,1/('Movimentações'!$B$5:$B$3004=$A448),'Movimentações'!$E$5:$E$3004),""))</f>
        <v/>
      </c>
      <c r="K448" s="14">
        <f>IF($J448&lt;&gt;"Montagem","",LOOKUP(2,1/('Movimentações'!$B$5:$B$3004=$A448),'Movimentações'!$C$5:$C$3004)&amp;" "&amp;LOOKUP(2,1/('Movimentações'!$B$5:$B$3004=$A448),'Movimentações'!$D$5:$D$3004))</f>
        <v/>
      </c>
      <c r="L448" s="18">
        <f>IF($A448="","",SUMIF('Movimentações'!$B$5:$B$3004,$A448,'Movimentações'!$H$5:$H$3004))</f>
        <v/>
      </c>
      <c r="M448" s="17">
        <f>IF($A448="","",IFERROR(LOOKUP(2,1/(('Movimentações'!$B$5:$B$3004=$A448)*('Movimentações'!$G$5:$G$3004&lt;&gt;"")),'Movimentações'!$G$5:$G$3004),""))</f>
        <v/>
      </c>
      <c r="N448" s="17">
        <f>IF(OR($H448="",$M448=""),"",$H448-$M448)</f>
        <v/>
      </c>
      <c r="O448" s="18">
        <f>IF(OR($N448="",$L448=""),"",IF(OR($N448&lt;=0,$L448=0),"",$L448/$N448))</f>
        <v/>
      </c>
      <c r="P448" s="19">
        <f>IF(OR($G448="",$L448=""),"",IF($L448=0,"",$G448/$L448))</f>
        <v/>
      </c>
      <c r="Q448" s="14">
        <f>IF(OR($M448="",Listas!$H$2=""),"",IF($M448&lt;=Listas!$H$2,"Sulco no limite: avaliar a retirada",""))</f>
        <v/>
      </c>
      <c r="R448" s="14" t="n"/>
    </row>
    <row r="449">
      <c r="A449" s="14" t="n"/>
      <c r="B449" s="14" t="n"/>
      <c r="C449" s="14" t="n"/>
      <c r="D449" s="14" t="n"/>
      <c r="E449" s="14" t="n"/>
      <c r="F449" s="15" t="n"/>
      <c r="G449" s="16" t="n"/>
      <c r="H449" s="17" t="n"/>
      <c r="I449" s="14" t="n"/>
      <c r="J449" s="14">
        <f>IF($A449="","",IFERROR(LOOKUP(2,1/('Movimentações'!$B$5:$B$3004=$A449),'Movimentações'!$E$5:$E$3004),""))</f>
        <v/>
      </c>
      <c r="K449" s="14">
        <f>IF($J449&lt;&gt;"Montagem","",LOOKUP(2,1/('Movimentações'!$B$5:$B$3004=$A449),'Movimentações'!$C$5:$C$3004)&amp;" "&amp;LOOKUP(2,1/('Movimentações'!$B$5:$B$3004=$A449),'Movimentações'!$D$5:$D$3004))</f>
        <v/>
      </c>
      <c r="L449" s="18">
        <f>IF($A449="","",SUMIF('Movimentações'!$B$5:$B$3004,$A449,'Movimentações'!$H$5:$H$3004))</f>
        <v/>
      </c>
      <c r="M449" s="17">
        <f>IF($A449="","",IFERROR(LOOKUP(2,1/(('Movimentações'!$B$5:$B$3004=$A449)*('Movimentações'!$G$5:$G$3004&lt;&gt;"")),'Movimentações'!$G$5:$G$3004),""))</f>
        <v/>
      </c>
      <c r="N449" s="17">
        <f>IF(OR($H449="",$M449=""),"",$H449-$M449)</f>
        <v/>
      </c>
      <c r="O449" s="18">
        <f>IF(OR($N449="",$L449=""),"",IF(OR($N449&lt;=0,$L449=0),"",$L449/$N449))</f>
        <v/>
      </c>
      <c r="P449" s="19">
        <f>IF(OR($G449="",$L449=""),"",IF($L449=0,"",$G449/$L449))</f>
        <v/>
      </c>
      <c r="Q449" s="14">
        <f>IF(OR($M449="",Listas!$H$2=""),"",IF($M449&lt;=Listas!$H$2,"Sulco no limite: avaliar a retirada",""))</f>
        <v/>
      </c>
      <c r="R449" s="14" t="n"/>
    </row>
    <row r="450">
      <c r="A450" s="14" t="n"/>
      <c r="B450" s="14" t="n"/>
      <c r="C450" s="14" t="n"/>
      <c r="D450" s="14" t="n"/>
      <c r="E450" s="14" t="n"/>
      <c r="F450" s="15" t="n"/>
      <c r="G450" s="16" t="n"/>
      <c r="H450" s="17" t="n"/>
      <c r="I450" s="14" t="n"/>
      <c r="J450" s="14">
        <f>IF($A450="","",IFERROR(LOOKUP(2,1/('Movimentações'!$B$5:$B$3004=$A450),'Movimentações'!$E$5:$E$3004),""))</f>
        <v/>
      </c>
      <c r="K450" s="14">
        <f>IF($J450&lt;&gt;"Montagem","",LOOKUP(2,1/('Movimentações'!$B$5:$B$3004=$A450),'Movimentações'!$C$5:$C$3004)&amp;" "&amp;LOOKUP(2,1/('Movimentações'!$B$5:$B$3004=$A450),'Movimentações'!$D$5:$D$3004))</f>
        <v/>
      </c>
      <c r="L450" s="18">
        <f>IF($A450="","",SUMIF('Movimentações'!$B$5:$B$3004,$A450,'Movimentações'!$H$5:$H$3004))</f>
        <v/>
      </c>
      <c r="M450" s="17">
        <f>IF($A450="","",IFERROR(LOOKUP(2,1/(('Movimentações'!$B$5:$B$3004=$A450)*('Movimentações'!$G$5:$G$3004&lt;&gt;"")),'Movimentações'!$G$5:$G$3004),""))</f>
        <v/>
      </c>
      <c r="N450" s="17">
        <f>IF(OR($H450="",$M450=""),"",$H450-$M450)</f>
        <v/>
      </c>
      <c r="O450" s="18">
        <f>IF(OR($N450="",$L450=""),"",IF(OR($N450&lt;=0,$L450=0),"",$L450/$N450))</f>
        <v/>
      </c>
      <c r="P450" s="19">
        <f>IF(OR($G450="",$L450=""),"",IF($L450=0,"",$G450/$L450))</f>
        <v/>
      </c>
      <c r="Q450" s="14">
        <f>IF(OR($M450="",Listas!$H$2=""),"",IF($M450&lt;=Listas!$H$2,"Sulco no limite: avaliar a retirada",""))</f>
        <v/>
      </c>
      <c r="R450" s="14" t="n"/>
    </row>
    <row r="451">
      <c r="A451" s="14" t="n"/>
      <c r="B451" s="14" t="n"/>
      <c r="C451" s="14" t="n"/>
      <c r="D451" s="14" t="n"/>
      <c r="E451" s="14" t="n"/>
      <c r="F451" s="15" t="n"/>
      <c r="G451" s="16" t="n"/>
      <c r="H451" s="17" t="n"/>
      <c r="I451" s="14" t="n"/>
      <c r="J451" s="14">
        <f>IF($A451="","",IFERROR(LOOKUP(2,1/('Movimentações'!$B$5:$B$3004=$A451),'Movimentações'!$E$5:$E$3004),""))</f>
        <v/>
      </c>
      <c r="K451" s="14">
        <f>IF($J451&lt;&gt;"Montagem","",LOOKUP(2,1/('Movimentações'!$B$5:$B$3004=$A451),'Movimentações'!$C$5:$C$3004)&amp;" "&amp;LOOKUP(2,1/('Movimentações'!$B$5:$B$3004=$A451),'Movimentações'!$D$5:$D$3004))</f>
        <v/>
      </c>
      <c r="L451" s="18">
        <f>IF($A451="","",SUMIF('Movimentações'!$B$5:$B$3004,$A451,'Movimentações'!$H$5:$H$3004))</f>
        <v/>
      </c>
      <c r="M451" s="17">
        <f>IF($A451="","",IFERROR(LOOKUP(2,1/(('Movimentações'!$B$5:$B$3004=$A451)*('Movimentações'!$G$5:$G$3004&lt;&gt;"")),'Movimentações'!$G$5:$G$3004),""))</f>
        <v/>
      </c>
      <c r="N451" s="17">
        <f>IF(OR($H451="",$M451=""),"",$H451-$M451)</f>
        <v/>
      </c>
      <c r="O451" s="18">
        <f>IF(OR($N451="",$L451=""),"",IF(OR($N451&lt;=0,$L451=0),"",$L451/$N451))</f>
        <v/>
      </c>
      <c r="P451" s="19">
        <f>IF(OR($G451="",$L451=""),"",IF($L451=0,"",$G451/$L451))</f>
        <v/>
      </c>
      <c r="Q451" s="14">
        <f>IF(OR($M451="",Listas!$H$2=""),"",IF($M451&lt;=Listas!$H$2,"Sulco no limite: avaliar a retirada",""))</f>
        <v/>
      </c>
      <c r="R451" s="14" t="n"/>
    </row>
    <row r="452">
      <c r="A452" s="14" t="n"/>
      <c r="B452" s="14" t="n"/>
      <c r="C452" s="14" t="n"/>
      <c r="D452" s="14" t="n"/>
      <c r="E452" s="14" t="n"/>
      <c r="F452" s="15" t="n"/>
      <c r="G452" s="16" t="n"/>
      <c r="H452" s="17" t="n"/>
      <c r="I452" s="14" t="n"/>
      <c r="J452" s="14">
        <f>IF($A452="","",IFERROR(LOOKUP(2,1/('Movimentações'!$B$5:$B$3004=$A452),'Movimentações'!$E$5:$E$3004),""))</f>
        <v/>
      </c>
      <c r="K452" s="14">
        <f>IF($J452&lt;&gt;"Montagem","",LOOKUP(2,1/('Movimentações'!$B$5:$B$3004=$A452),'Movimentações'!$C$5:$C$3004)&amp;" "&amp;LOOKUP(2,1/('Movimentações'!$B$5:$B$3004=$A452),'Movimentações'!$D$5:$D$3004))</f>
        <v/>
      </c>
      <c r="L452" s="18">
        <f>IF($A452="","",SUMIF('Movimentações'!$B$5:$B$3004,$A452,'Movimentações'!$H$5:$H$3004))</f>
        <v/>
      </c>
      <c r="M452" s="17">
        <f>IF($A452="","",IFERROR(LOOKUP(2,1/(('Movimentações'!$B$5:$B$3004=$A452)*('Movimentações'!$G$5:$G$3004&lt;&gt;"")),'Movimentações'!$G$5:$G$3004),""))</f>
        <v/>
      </c>
      <c r="N452" s="17">
        <f>IF(OR($H452="",$M452=""),"",$H452-$M452)</f>
        <v/>
      </c>
      <c r="O452" s="18">
        <f>IF(OR($N452="",$L452=""),"",IF(OR($N452&lt;=0,$L452=0),"",$L452/$N452))</f>
        <v/>
      </c>
      <c r="P452" s="19">
        <f>IF(OR($G452="",$L452=""),"",IF($L452=0,"",$G452/$L452))</f>
        <v/>
      </c>
      <c r="Q452" s="14">
        <f>IF(OR($M452="",Listas!$H$2=""),"",IF($M452&lt;=Listas!$H$2,"Sulco no limite: avaliar a retirada",""))</f>
        <v/>
      </c>
      <c r="R452" s="14" t="n"/>
    </row>
    <row r="453">
      <c r="A453" s="14" t="n"/>
      <c r="B453" s="14" t="n"/>
      <c r="C453" s="14" t="n"/>
      <c r="D453" s="14" t="n"/>
      <c r="E453" s="14" t="n"/>
      <c r="F453" s="15" t="n"/>
      <c r="G453" s="16" t="n"/>
      <c r="H453" s="17" t="n"/>
      <c r="I453" s="14" t="n"/>
      <c r="J453" s="14">
        <f>IF($A453="","",IFERROR(LOOKUP(2,1/('Movimentações'!$B$5:$B$3004=$A453),'Movimentações'!$E$5:$E$3004),""))</f>
        <v/>
      </c>
      <c r="K453" s="14">
        <f>IF($J453&lt;&gt;"Montagem","",LOOKUP(2,1/('Movimentações'!$B$5:$B$3004=$A453),'Movimentações'!$C$5:$C$3004)&amp;" "&amp;LOOKUP(2,1/('Movimentações'!$B$5:$B$3004=$A453),'Movimentações'!$D$5:$D$3004))</f>
        <v/>
      </c>
      <c r="L453" s="18">
        <f>IF($A453="","",SUMIF('Movimentações'!$B$5:$B$3004,$A453,'Movimentações'!$H$5:$H$3004))</f>
        <v/>
      </c>
      <c r="M453" s="17">
        <f>IF($A453="","",IFERROR(LOOKUP(2,1/(('Movimentações'!$B$5:$B$3004=$A453)*('Movimentações'!$G$5:$G$3004&lt;&gt;"")),'Movimentações'!$G$5:$G$3004),""))</f>
        <v/>
      </c>
      <c r="N453" s="17">
        <f>IF(OR($H453="",$M453=""),"",$H453-$M453)</f>
        <v/>
      </c>
      <c r="O453" s="18">
        <f>IF(OR($N453="",$L453=""),"",IF(OR($N453&lt;=0,$L453=0),"",$L453/$N453))</f>
        <v/>
      </c>
      <c r="P453" s="19">
        <f>IF(OR($G453="",$L453=""),"",IF($L453=0,"",$G453/$L453))</f>
        <v/>
      </c>
      <c r="Q453" s="14">
        <f>IF(OR($M453="",Listas!$H$2=""),"",IF($M453&lt;=Listas!$H$2,"Sulco no limite: avaliar a retirada",""))</f>
        <v/>
      </c>
      <c r="R453" s="14" t="n"/>
    </row>
    <row r="454">
      <c r="A454" s="14" t="n"/>
      <c r="B454" s="14" t="n"/>
      <c r="C454" s="14" t="n"/>
      <c r="D454" s="14" t="n"/>
      <c r="E454" s="14" t="n"/>
      <c r="F454" s="15" t="n"/>
      <c r="G454" s="16" t="n"/>
      <c r="H454" s="17" t="n"/>
      <c r="I454" s="14" t="n"/>
      <c r="J454" s="14">
        <f>IF($A454="","",IFERROR(LOOKUP(2,1/('Movimentações'!$B$5:$B$3004=$A454),'Movimentações'!$E$5:$E$3004),""))</f>
        <v/>
      </c>
      <c r="K454" s="14">
        <f>IF($J454&lt;&gt;"Montagem","",LOOKUP(2,1/('Movimentações'!$B$5:$B$3004=$A454),'Movimentações'!$C$5:$C$3004)&amp;" "&amp;LOOKUP(2,1/('Movimentações'!$B$5:$B$3004=$A454),'Movimentações'!$D$5:$D$3004))</f>
        <v/>
      </c>
      <c r="L454" s="18">
        <f>IF($A454="","",SUMIF('Movimentações'!$B$5:$B$3004,$A454,'Movimentações'!$H$5:$H$3004))</f>
        <v/>
      </c>
      <c r="M454" s="17">
        <f>IF($A454="","",IFERROR(LOOKUP(2,1/(('Movimentações'!$B$5:$B$3004=$A454)*('Movimentações'!$G$5:$G$3004&lt;&gt;"")),'Movimentações'!$G$5:$G$3004),""))</f>
        <v/>
      </c>
      <c r="N454" s="17">
        <f>IF(OR($H454="",$M454=""),"",$H454-$M454)</f>
        <v/>
      </c>
      <c r="O454" s="18">
        <f>IF(OR($N454="",$L454=""),"",IF(OR($N454&lt;=0,$L454=0),"",$L454/$N454))</f>
        <v/>
      </c>
      <c r="P454" s="19">
        <f>IF(OR($G454="",$L454=""),"",IF($L454=0,"",$G454/$L454))</f>
        <v/>
      </c>
      <c r="Q454" s="14">
        <f>IF(OR($M454="",Listas!$H$2=""),"",IF($M454&lt;=Listas!$H$2,"Sulco no limite: avaliar a retirada",""))</f>
        <v/>
      </c>
      <c r="R454" s="14" t="n"/>
    </row>
    <row r="455">
      <c r="A455" s="14" t="n"/>
      <c r="B455" s="14" t="n"/>
      <c r="C455" s="14" t="n"/>
      <c r="D455" s="14" t="n"/>
      <c r="E455" s="14" t="n"/>
      <c r="F455" s="15" t="n"/>
      <c r="G455" s="16" t="n"/>
      <c r="H455" s="17" t="n"/>
      <c r="I455" s="14" t="n"/>
      <c r="J455" s="14">
        <f>IF($A455="","",IFERROR(LOOKUP(2,1/('Movimentações'!$B$5:$B$3004=$A455),'Movimentações'!$E$5:$E$3004),""))</f>
        <v/>
      </c>
      <c r="K455" s="14">
        <f>IF($J455&lt;&gt;"Montagem","",LOOKUP(2,1/('Movimentações'!$B$5:$B$3004=$A455),'Movimentações'!$C$5:$C$3004)&amp;" "&amp;LOOKUP(2,1/('Movimentações'!$B$5:$B$3004=$A455),'Movimentações'!$D$5:$D$3004))</f>
        <v/>
      </c>
      <c r="L455" s="18">
        <f>IF($A455="","",SUMIF('Movimentações'!$B$5:$B$3004,$A455,'Movimentações'!$H$5:$H$3004))</f>
        <v/>
      </c>
      <c r="M455" s="17">
        <f>IF($A455="","",IFERROR(LOOKUP(2,1/(('Movimentações'!$B$5:$B$3004=$A455)*('Movimentações'!$G$5:$G$3004&lt;&gt;"")),'Movimentações'!$G$5:$G$3004),""))</f>
        <v/>
      </c>
      <c r="N455" s="17">
        <f>IF(OR($H455="",$M455=""),"",$H455-$M455)</f>
        <v/>
      </c>
      <c r="O455" s="18">
        <f>IF(OR($N455="",$L455=""),"",IF(OR($N455&lt;=0,$L455=0),"",$L455/$N455))</f>
        <v/>
      </c>
      <c r="P455" s="19">
        <f>IF(OR($G455="",$L455=""),"",IF($L455=0,"",$G455/$L455))</f>
        <v/>
      </c>
      <c r="Q455" s="14">
        <f>IF(OR($M455="",Listas!$H$2=""),"",IF($M455&lt;=Listas!$H$2,"Sulco no limite: avaliar a retirada",""))</f>
        <v/>
      </c>
      <c r="R455" s="14" t="n"/>
    </row>
    <row r="456">
      <c r="A456" s="14" t="n"/>
      <c r="B456" s="14" t="n"/>
      <c r="C456" s="14" t="n"/>
      <c r="D456" s="14" t="n"/>
      <c r="E456" s="14" t="n"/>
      <c r="F456" s="15" t="n"/>
      <c r="G456" s="16" t="n"/>
      <c r="H456" s="17" t="n"/>
      <c r="I456" s="14" t="n"/>
      <c r="J456" s="14">
        <f>IF($A456="","",IFERROR(LOOKUP(2,1/('Movimentações'!$B$5:$B$3004=$A456),'Movimentações'!$E$5:$E$3004),""))</f>
        <v/>
      </c>
      <c r="K456" s="14">
        <f>IF($J456&lt;&gt;"Montagem","",LOOKUP(2,1/('Movimentações'!$B$5:$B$3004=$A456),'Movimentações'!$C$5:$C$3004)&amp;" "&amp;LOOKUP(2,1/('Movimentações'!$B$5:$B$3004=$A456),'Movimentações'!$D$5:$D$3004))</f>
        <v/>
      </c>
      <c r="L456" s="18">
        <f>IF($A456="","",SUMIF('Movimentações'!$B$5:$B$3004,$A456,'Movimentações'!$H$5:$H$3004))</f>
        <v/>
      </c>
      <c r="M456" s="17">
        <f>IF($A456="","",IFERROR(LOOKUP(2,1/(('Movimentações'!$B$5:$B$3004=$A456)*('Movimentações'!$G$5:$G$3004&lt;&gt;"")),'Movimentações'!$G$5:$G$3004),""))</f>
        <v/>
      </c>
      <c r="N456" s="17">
        <f>IF(OR($H456="",$M456=""),"",$H456-$M456)</f>
        <v/>
      </c>
      <c r="O456" s="18">
        <f>IF(OR($N456="",$L456=""),"",IF(OR($N456&lt;=0,$L456=0),"",$L456/$N456))</f>
        <v/>
      </c>
      <c r="P456" s="19">
        <f>IF(OR($G456="",$L456=""),"",IF($L456=0,"",$G456/$L456))</f>
        <v/>
      </c>
      <c r="Q456" s="14">
        <f>IF(OR($M456="",Listas!$H$2=""),"",IF($M456&lt;=Listas!$H$2,"Sulco no limite: avaliar a retirada",""))</f>
        <v/>
      </c>
      <c r="R456" s="14" t="n"/>
    </row>
    <row r="457">
      <c r="A457" s="14" t="n"/>
      <c r="B457" s="14" t="n"/>
      <c r="C457" s="14" t="n"/>
      <c r="D457" s="14" t="n"/>
      <c r="E457" s="14" t="n"/>
      <c r="F457" s="15" t="n"/>
      <c r="G457" s="16" t="n"/>
      <c r="H457" s="17" t="n"/>
      <c r="I457" s="14" t="n"/>
      <c r="J457" s="14">
        <f>IF($A457="","",IFERROR(LOOKUP(2,1/('Movimentações'!$B$5:$B$3004=$A457),'Movimentações'!$E$5:$E$3004),""))</f>
        <v/>
      </c>
      <c r="K457" s="14">
        <f>IF($J457&lt;&gt;"Montagem","",LOOKUP(2,1/('Movimentações'!$B$5:$B$3004=$A457),'Movimentações'!$C$5:$C$3004)&amp;" "&amp;LOOKUP(2,1/('Movimentações'!$B$5:$B$3004=$A457),'Movimentações'!$D$5:$D$3004))</f>
        <v/>
      </c>
      <c r="L457" s="18">
        <f>IF($A457="","",SUMIF('Movimentações'!$B$5:$B$3004,$A457,'Movimentações'!$H$5:$H$3004))</f>
        <v/>
      </c>
      <c r="M457" s="17">
        <f>IF($A457="","",IFERROR(LOOKUP(2,1/(('Movimentações'!$B$5:$B$3004=$A457)*('Movimentações'!$G$5:$G$3004&lt;&gt;"")),'Movimentações'!$G$5:$G$3004),""))</f>
        <v/>
      </c>
      <c r="N457" s="17">
        <f>IF(OR($H457="",$M457=""),"",$H457-$M457)</f>
        <v/>
      </c>
      <c r="O457" s="18">
        <f>IF(OR($N457="",$L457=""),"",IF(OR($N457&lt;=0,$L457=0),"",$L457/$N457))</f>
        <v/>
      </c>
      <c r="P457" s="19">
        <f>IF(OR($G457="",$L457=""),"",IF($L457=0,"",$G457/$L457))</f>
        <v/>
      </c>
      <c r="Q457" s="14">
        <f>IF(OR($M457="",Listas!$H$2=""),"",IF($M457&lt;=Listas!$H$2,"Sulco no limite: avaliar a retirada",""))</f>
        <v/>
      </c>
      <c r="R457" s="14" t="n"/>
    </row>
    <row r="458">
      <c r="A458" s="14" t="n"/>
      <c r="B458" s="14" t="n"/>
      <c r="C458" s="14" t="n"/>
      <c r="D458" s="14" t="n"/>
      <c r="E458" s="14" t="n"/>
      <c r="F458" s="15" t="n"/>
      <c r="G458" s="16" t="n"/>
      <c r="H458" s="17" t="n"/>
      <c r="I458" s="14" t="n"/>
      <c r="J458" s="14">
        <f>IF($A458="","",IFERROR(LOOKUP(2,1/('Movimentações'!$B$5:$B$3004=$A458),'Movimentações'!$E$5:$E$3004),""))</f>
        <v/>
      </c>
      <c r="K458" s="14">
        <f>IF($J458&lt;&gt;"Montagem","",LOOKUP(2,1/('Movimentações'!$B$5:$B$3004=$A458),'Movimentações'!$C$5:$C$3004)&amp;" "&amp;LOOKUP(2,1/('Movimentações'!$B$5:$B$3004=$A458),'Movimentações'!$D$5:$D$3004))</f>
        <v/>
      </c>
      <c r="L458" s="18">
        <f>IF($A458="","",SUMIF('Movimentações'!$B$5:$B$3004,$A458,'Movimentações'!$H$5:$H$3004))</f>
        <v/>
      </c>
      <c r="M458" s="17">
        <f>IF($A458="","",IFERROR(LOOKUP(2,1/(('Movimentações'!$B$5:$B$3004=$A458)*('Movimentações'!$G$5:$G$3004&lt;&gt;"")),'Movimentações'!$G$5:$G$3004),""))</f>
        <v/>
      </c>
      <c r="N458" s="17">
        <f>IF(OR($H458="",$M458=""),"",$H458-$M458)</f>
        <v/>
      </c>
      <c r="O458" s="18">
        <f>IF(OR($N458="",$L458=""),"",IF(OR($N458&lt;=0,$L458=0),"",$L458/$N458))</f>
        <v/>
      </c>
      <c r="P458" s="19">
        <f>IF(OR($G458="",$L458=""),"",IF($L458=0,"",$G458/$L458))</f>
        <v/>
      </c>
      <c r="Q458" s="14">
        <f>IF(OR($M458="",Listas!$H$2=""),"",IF($M458&lt;=Listas!$H$2,"Sulco no limite: avaliar a retirada",""))</f>
        <v/>
      </c>
      <c r="R458" s="14" t="n"/>
    </row>
    <row r="459">
      <c r="A459" s="14" t="n"/>
      <c r="B459" s="14" t="n"/>
      <c r="C459" s="14" t="n"/>
      <c r="D459" s="14" t="n"/>
      <c r="E459" s="14" t="n"/>
      <c r="F459" s="15" t="n"/>
      <c r="G459" s="16" t="n"/>
      <c r="H459" s="17" t="n"/>
      <c r="I459" s="14" t="n"/>
      <c r="J459" s="14">
        <f>IF($A459="","",IFERROR(LOOKUP(2,1/('Movimentações'!$B$5:$B$3004=$A459),'Movimentações'!$E$5:$E$3004),""))</f>
        <v/>
      </c>
      <c r="K459" s="14">
        <f>IF($J459&lt;&gt;"Montagem","",LOOKUP(2,1/('Movimentações'!$B$5:$B$3004=$A459),'Movimentações'!$C$5:$C$3004)&amp;" "&amp;LOOKUP(2,1/('Movimentações'!$B$5:$B$3004=$A459),'Movimentações'!$D$5:$D$3004))</f>
        <v/>
      </c>
      <c r="L459" s="18">
        <f>IF($A459="","",SUMIF('Movimentações'!$B$5:$B$3004,$A459,'Movimentações'!$H$5:$H$3004))</f>
        <v/>
      </c>
      <c r="M459" s="17">
        <f>IF($A459="","",IFERROR(LOOKUP(2,1/(('Movimentações'!$B$5:$B$3004=$A459)*('Movimentações'!$G$5:$G$3004&lt;&gt;"")),'Movimentações'!$G$5:$G$3004),""))</f>
        <v/>
      </c>
      <c r="N459" s="17">
        <f>IF(OR($H459="",$M459=""),"",$H459-$M459)</f>
        <v/>
      </c>
      <c r="O459" s="18">
        <f>IF(OR($N459="",$L459=""),"",IF(OR($N459&lt;=0,$L459=0),"",$L459/$N459))</f>
        <v/>
      </c>
      <c r="P459" s="19">
        <f>IF(OR($G459="",$L459=""),"",IF($L459=0,"",$G459/$L459))</f>
        <v/>
      </c>
      <c r="Q459" s="14">
        <f>IF(OR($M459="",Listas!$H$2=""),"",IF($M459&lt;=Listas!$H$2,"Sulco no limite: avaliar a retirada",""))</f>
        <v/>
      </c>
      <c r="R459" s="14" t="n"/>
    </row>
    <row r="460">
      <c r="A460" s="14" t="n"/>
      <c r="B460" s="14" t="n"/>
      <c r="C460" s="14" t="n"/>
      <c r="D460" s="14" t="n"/>
      <c r="E460" s="14" t="n"/>
      <c r="F460" s="15" t="n"/>
      <c r="G460" s="16" t="n"/>
      <c r="H460" s="17" t="n"/>
      <c r="I460" s="14" t="n"/>
      <c r="J460" s="14">
        <f>IF($A460="","",IFERROR(LOOKUP(2,1/('Movimentações'!$B$5:$B$3004=$A460),'Movimentações'!$E$5:$E$3004),""))</f>
        <v/>
      </c>
      <c r="K460" s="14">
        <f>IF($J460&lt;&gt;"Montagem","",LOOKUP(2,1/('Movimentações'!$B$5:$B$3004=$A460),'Movimentações'!$C$5:$C$3004)&amp;" "&amp;LOOKUP(2,1/('Movimentações'!$B$5:$B$3004=$A460),'Movimentações'!$D$5:$D$3004))</f>
        <v/>
      </c>
      <c r="L460" s="18">
        <f>IF($A460="","",SUMIF('Movimentações'!$B$5:$B$3004,$A460,'Movimentações'!$H$5:$H$3004))</f>
        <v/>
      </c>
      <c r="M460" s="17">
        <f>IF($A460="","",IFERROR(LOOKUP(2,1/(('Movimentações'!$B$5:$B$3004=$A460)*('Movimentações'!$G$5:$G$3004&lt;&gt;"")),'Movimentações'!$G$5:$G$3004),""))</f>
        <v/>
      </c>
      <c r="N460" s="17">
        <f>IF(OR($H460="",$M460=""),"",$H460-$M460)</f>
        <v/>
      </c>
      <c r="O460" s="18">
        <f>IF(OR($N460="",$L460=""),"",IF(OR($N460&lt;=0,$L460=0),"",$L460/$N460))</f>
        <v/>
      </c>
      <c r="P460" s="19">
        <f>IF(OR($G460="",$L460=""),"",IF($L460=0,"",$G460/$L460))</f>
        <v/>
      </c>
      <c r="Q460" s="14">
        <f>IF(OR($M460="",Listas!$H$2=""),"",IF($M460&lt;=Listas!$H$2,"Sulco no limite: avaliar a retirada",""))</f>
        <v/>
      </c>
      <c r="R460" s="14" t="n"/>
    </row>
    <row r="461">
      <c r="A461" s="14" t="n"/>
      <c r="B461" s="14" t="n"/>
      <c r="C461" s="14" t="n"/>
      <c r="D461" s="14" t="n"/>
      <c r="E461" s="14" t="n"/>
      <c r="F461" s="15" t="n"/>
      <c r="G461" s="16" t="n"/>
      <c r="H461" s="17" t="n"/>
      <c r="I461" s="14" t="n"/>
      <c r="J461" s="14">
        <f>IF($A461="","",IFERROR(LOOKUP(2,1/('Movimentações'!$B$5:$B$3004=$A461),'Movimentações'!$E$5:$E$3004),""))</f>
        <v/>
      </c>
      <c r="K461" s="14">
        <f>IF($J461&lt;&gt;"Montagem","",LOOKUP(2,1/('Movimentações'!$B$5:$B$3004=$A461),'Movimentações'!$C$5:$C$3004)&amp;" "&amp;LOOKUP(2,1/('Movimentações'!$B$5:$B$3004=$A461),'Movimentações'!$D$5:$D$3004))</f>
        <v/>
      </c>
      <c r="L461" s="18">
        <f>IF($A461="","",SUMIF('Movimentações'!$B$5:$B$3004,$A461,'Movimentações'!$H$5:$H$3004))</f>
        <v/>
      </c>
      <c r="M461" s="17">
        <f>IF($A461="","",IFERROR(LOOKUP(2,1/(('Movimentações'!$B$5:$B$3004=$A461)*('Movimentações'!$G$5:$G$3004&lt;&gt;"")),'Movimentações'!$G$5:$G$3004),""))</f>
        <v/>
      </c>
      <c r="N461" s="17">
        <f>IF(OR($H461="",$M461=""),"",$H461-$M461)</f>
        <v/>
      </c>
      <c r="O461" s="18">
        <f>IF(OR($N461="",$L461=""),"",IF(OR($N461&lt;=0,$L461=0),"",$L461/$N461))</f>
        <v/>
      </c>
      <c r="P461" s="19">
        <f>IF(OR($G461="",$L461=""),"",IF($L461=0,"",$G461/$L461))</f>
        <v/>
      </c>
      <c r="Q461" s="14">
        <f>IF(OR($M461="",Listas!$H$2=""),"",IF($M461&lt;=Listas!$H$2,"Sulco no limite: avaliar a retirada",""))</f>
        <v/>
      </c>
      <c r="R461" s="14" t="n"/>
    </row>
    <row r="462">
      <c r="A462" s="14" t="n"/>
      <c r="B462" s="14" t="n"/>
      <c r="C462" s="14" t="n"/>
      <c r="D462" s="14" t="n"/>
      <c r="E462" s="14" t="n"/>
      <c r="F462" s="15" t="n"/>
      <c r="G462" s="16" t="n"/>
      <c r="H462" s="17" t="n"/>
      <c r="I462" s="14" t="n"/>
      <c r="J462" s="14">
        <f>IF($A462="","",IFERROR(LOOKUP(2,1/('Movimentações'!$B$5:$B$3004=$A462),'Movimentações'!$E$5:$E$3004),""))</f>
        <v/>
      </c>
      <c r="K462" s="14">
        <f>IF($J462&lt;&gt;"Montagem","",LOOKUP(2,1/('Movimentações'!$B$5:$B$3004=$A462),'Movimentações'!$C$5:$C$3004)&amp;" "&amp;LOOKUP(2,1/('Movimentações'!$B$5:$B$3004=$A462),'Movimentações'!$D$5:$D$3004))</f>
        <v/>
      </c>
      <c r="L462" s="18">
        <f>IF($A462="","",SUMIF('Movimentações'!$B$5:$B$3004,$A462,'Movimentações'!$H$5:$H$3004))</f>
        <v/>
      </c>
      <c r="M462" s="17">
        <f>IF($A462="","",IFERROR(LOOKUP(2,1/(('Movimentações'!$B$5:$B$3004=$A462)*('Movimentações'!$G$5:$G$3004&lt;&gt;"")),'Movimentações'!$G$5:$G$3004),""))</f>
        <v/>
      </c>
      <c r="N462" s="17">
        <f>IF(OR($H462="",$M462=""),"",$H462-$M462)</f>
        <v/>
      </c>
      <c r="O462" s="18">
        <f>IF(OR($N462="",$L462=""),"",IF(OR($N462&lt;=0,$L462=0),"",$L462/$N462))</f>
        <v/>
      </c>
      <c r="P462" s="19">
        <f>IF(OR($G462="",$L462=""),"",IF($L462=0,"",$G462/$L462))</f>
        <v/>
      </c>
      <c r="Q462" s="14">
        <f>IF(OR($M462="",Listas!$H$2=""),"",IF($M462&lt;=Listas!$H$2,"Sulco no limite: avaliar a retirada",""))</f>
        <v/>
      </c>
      <c r="R462" s="14" t="n"/>
    </row>
    <row r="463">
      <c r="A463" s="14" t="n"/>
      <c r="B463" s="14" t="n"/>
      <c r="C463" s="14" t="n"/>
      <c r="D463" s="14" t="n"/>
      <c r="E463" s="14" t="n"/>
      <c r="F463" s="15" t="n"/>
      <c r="G463" s="16" t="n"/>
      <c r="H463" s="17" t="n"/>
      <c r="I463" s="14" t="n"/>
      <c r="J463" s="14">
        <f>IF($A463="","",IFERROR(LOOKUP(2,1/('Movimentações'!$B$5:$B$3004=$A463),'Movimentações'!$E$5:$E$3004),""))</f>
        <v/>
      </c>
      <c r="K463" s="14">
        <f>IF($J463&lt;&gt;"Montagem","",LOOKUP(2,1/('Movimentações'!$B$5:$B$3004=$A463),'Movimentações'!$C$5:$C$3004)&amp;" "&amp;LOOKUP(2,1/('Movimentações'!$B$5:$B$3004=$A463),'Movimentações'!$D$5:$D$3004))</f>
        <v/>
      </c>
      <c r="L463" s="18">
        <f>IF($A463="","",SUMIF('Movimentações'!$B$5:$B$3004,$A463,'Movimentações'!$H$5:$H$3004))</f>
        <v/>
      </c>
      <c r="M463" s="17">
        <f>IF($A463="","",IFERROR(LOOKUP(2,1/(('Movimentações'!$B$5:$B$3004=$A463)*('Movimentações'!$G$5:$G$3004&lt;&gt;"")),'Movimentações'!$G$5:$G$3004),""))</f>
        <v/>
      </c>
      <c r="N463" s="17">
        <f>IF(OR($H463="",$M463=""),"",$H463-$M463)</f>
        <v/>
      </c>
      <c r="O463" s="18">
        <f>IF(OR($N463="",$L463=""),"",IF(OR($N463&lt;=0,$L463=0),"",$L463/$N463))</f>
        <v/>
      </c>
      <c r="P463" s="19">
        <f>IF(OR($G463="",$L463=""),"",IF($L463=0,"",$G463/$L463))</f>
        <v/>
      </c>
      <c r="Q463" s="14">
        <f>IF(OR($M463="",Listas!$H$2=""),"",IF($M463&lt;=Listas!$H$2,"Sulco no limite: avaliar a retirada",""))</f>
        <v/>
      </c>
      <c r="R463" s="14" t="n"/>
    </row>
    <row r="464">
      <c r="A464" s="14" t="n"/>
      <c r="B464" s="14" t="n"/>
      <c r="C464" s="14" t="n"/>
      <c r="D464" s="14" t="n"/>
      <c r="E464" s="14" t="n"/>
      <c r="F464" s="15" t="n"/>
      <c r="G464" s="16" t="n"/>
      <c r="H464" s="17" t="n"/>
      <c r="I464" s="14" t="n"/>
      <c r="J464" s="14">
        <f>IF($A464="","",IFERROR(LOOKUP(2,1/('Movimentações'!$B$5:$B$3004=$A464),'Movimentações'!$E$5:$E$3004),""))</f>
        <v/>
      </c>
      <c r="K464" s="14">
        <f>IF($J464&lt;&gt;"Montagem","",LOOKUP(2,1/('Movimentações'!$B$5:$B$3004=$A464),'Movimentações'!$C$5:$C$3004)&amp;" "&amp;LOOKUP(2,1/('Movimentações'!$B$5:$B$3004=$A464),'Movimentações'!$D$5:$D$3004))</f>
        <v/>
      </c>
      <c r="L464" s="18">
        <f>IF($A464="","",SUMIF('Movimentações'!$B$5:$B$3004,$A464,'Movimentações'!$H$5:$H$3004))</f>
        <v/>
      </c>
      <c r="M464" s="17">
        <f>IF($A464="","",IFERROR(LOOKUP(2,1/(('Movimentações'!$B$5:$B$3004=$A464)*('Movimentações'!$G$5:$G$3004&lt;&gt;"")),'Movimentações'!$G$5:$G$3004),""))</f>
        <v/>
      </c>
      <c r="N464" s="17">
        <f>IF(OR($H464="",$M464=""),"",$H464-$M464)</f>
        <v/>
      </c>
      <c r="O464" s="18">
        <f>IF(OR($N464="",$L464=""),"",IF(OR($N464&lt;=0,$L464=0),"",$L464/$N464))</f>
        <v/>
      </c>
      <c r="P464" s="19">
        <f>IF(OR($G464="",$L464=""),"",IF($L464=0,"",$G464/$L464))</f>
        <v/>
      </c>
      <c r="Q464" s="14">
        <f>IF(OR($M464="",Listas!$H$2=""),"",IF($M464&lt;=Listas!$H$2,"Sulco no limite: avaliar a retirada",""))</f>
        <v/>
      </c>
      <c r="R464" s="14" t="n"/>
    </row>
    <row r="465">
      <c r="A465" s="14" t="n"/>
      <c r="B465" s="14" t="n"/>
      <c r="C465" s="14" t="n"/>
      <c r="D465" s="14" t="n"/>
      <c r="E465" s="14" t="n"/>
      <c r="F465" s="15" t="n"/>
      <c r="G465" s="16" t="n"/>
      <c r="H465" s="17" t="n"/>
      <c r="I465" s="14" t="n"/>
      <c r="J465" s="14">
        <f>IF($A465="","",IFERROR(LOOKUP(2,1/('Movimentações'!$B$5:$B$3004=$A465),'Movimentações'!$E$5:$E$3004),""))</f>
        <v/>
      </c>
      <c r="K465" s="14">
        <f>IF($J465&lt;&gt;"Montagem","",LOOKUP(2,1/('Movimentações'!$B$5:$B$3004=$A465),'Movimentações'!$C$5:$C$3004)&amp;" "&amp;LOOKUP(2,1/('Movimentações'!$B$5:$B$3004=$A465),'Movimentações'!$D$5:$D$3004))</f>
        <v/>
      </c>
      <c r="L465" s="18">
        <f>IF($A465="","",SUMIF('Movimentações'!$B$5:$B$3004,$A465,'Movimentações'!$H$5:$H$3004))</f>
        <v/>
      </c>
      <c r="M465" s="17">
        <f>IF($A465="","",IFERROR(LOOKUP(2,1/(('Movimentações'!$B$5:$B$3004=$A465)*('Movimentações'!$G$5:$G$3004&lt;&gt;"")),'Movimentações'!$G$5:$G$3004),""))</f>
        <v/>
      </c>
      <c r="N465" s="17">
        <f>IF(OR($H465="",$M465=""),"",$H465-$M465)</f>
        <v/>
      </c>
      <c r="O465" s="18">
        <f>IF(OR($N465="",$L465=""),"",IF(OR($N465&lt;=0,$L465=0),"",$L465/$N465))</f>
        <v/>
      </c>
      <c r="P465" s="19">
        <f>IF(OR($G465="",$L465=""),"",IF($L465=0,"",$G465/$L465))</f>
        <v/>
      </c>
      <c r="Q465" s="14">
        <f>IF(OR($M465="",Listas!$H$2=""),"",IF($M465&lt;=Listas!$H$2,"Sulco no limite: avaliar a retirada",""))</f>
        <v/>
      </c>
      <c r="R465" s="14" t="n"/>
    </row>
    <row r="466">
      <c r="A466" s="14" t="n"/>
      <c r="B466" s="14" t="n"/>
      <c r="C466" s="14" t="n"/>
      <c r="D466" s="14" t="n"/>
      <c r="E466" s="14" t="n"/>
      <c r="F466" s="15" t="n"/>
      <c r="G466" s="16" t="n"/>
      <c r="H466" s="17" t="n"/>
      <c r="I466" s="14" t="n"/>
      <c r="J466" s="14">
        <f>IF($A466="","",IFERROR(LOOKUP(2,1/('Movimentações'!$B$5:$B$3004=$A466),'Movimentações'!$E$5:$E$3004),""))</f>
        <v/>
      </c>
      <c r="K466" s="14">
        <f>IF($J466&lt;&gt;"Montagem","",LOOKUP(2,1/('Movimentações'!$B$5:$B$3004=$A466),'Movimentações'!$C$5:$C$3004)&amp;" "&amp;LOOKUP(2,1/('Movimentações'!$B$5:$B$3004=$A466),'Movimentações'!$D$5:$D$3004))</f>
        <v/>
      </c>
      <c r="L466" s="18">
        <f>IF($A466="","",SUMIF('Movimentações'!$B$5:$B$3004,$A466,'Movimentações'!$H$5:$H$3004))</f>
        <v/>
      </c>
      <c r="M466" s="17">
        <f>IF($A466="","",IFERROR(LOOKUP(2,1/(('Movimentações'!$B$5:$B$3004=$A466)*('Movimentações'!$G$5:$G$3004&lt;&gt;"")),'Movimentações'!$G$5:$G$3004),""))</f>
        <v/>
      </c>
      <c r="N466" s="17">
        <f>IF(OR($H466="",$M466=""),"",$H466-$M466)</f>
        <v/>
      </c>
      <c r="O466" s="18">
        <f>IF(OR($N466="",$L466=""),"",IF(OR($N466&lt;=0,$L466=0),"",$L466/$N466))</f>
        <v/>
      </c>
      <c r="P466" s="19">
        <f>IF(OR($G466="",$L466=""),"",IF($L466=0,"",$G466/$L466))</f>
        <v/>
      </c>
      <c r="Q466" s="14">
        <f>IF(OR($M466="",Listas!$H$2=""),"",IF($M466&lt;=Listas!$H$2,"Sulco no limite: avaliar a retirada",""))</f>
        <v/>
      </c>
      <c r="R466" s="14" t="n"/>
    </row>
    <row r="467">
      <c r="A467" s="14" t="n"/>
      <c r="B467" s="14" t="n"/>
      <c r="C467" s="14" t="n"/>
      <c r="D467" s="14" t="n"/>
      <c r="E467" s="14" t="n"/>
      <c r="F467" s="15" t="n"/>
      <c r="G467" s="16" t="n"/>
      <c r="H467" s="17" t="n"/>
      <c r="I467" s="14" t="n"/>
      <c r="J467" s="14">
        <f>IF($A467="","",IFERROR(LOOKUP(2,1/('Movimentações'!$B$5:$B$3004=$A467),'Movimentações'!$E$5:$E$3004),""))</f>
        <v/>
      </c>
      <c r="K467" s="14">
        <f>IF($J467&lt;&gt;"Montagem","",LOOKUP(2,1/('Movimentações'!$B$5:$B$3004=$A467),'Movimentações'!$C$5:$C$3004)&amp;" "&amp;LOOKUP(2,1/('Movimentações'!$B$5:$B$3004=$A467),'Movimentações'!$D$5:$D$3004))</f>
        <v/>
      </c>
      <c r="L467" s="18">
        <f>IF($A467="","",SUMIF('Movimentações'!$B$5:$B$3004,$A467,'Movimentações'!$H$5:$H$3004))</f>
        <v/>
      </c>
      <c r="M467" s="17">
        <f>IF($A467="","",IFERROR(LOOKUP(2,1/(('Movimentações'!$B$5:$B$3004=$A467)*('Movimentações'!$G$5:$G$3004&lt;&gt;"")),'Movimentações'!$G$5:$G$3004),""))</f>
        <v/>
      </c>
      <c r="N467" s="17">
        <f>IF(OR($H467="",$M467=""),"",$H467-$M467)</f>
        <v/>
      </c>
      <c r="O467" s="18">
        <f>IF(OR($N467="",$L467=""),"",IF(OR($N467&lt;=0,$L467=0),"",$L467/$N467))</f>
        <v/>
      </c>
      <c r="P467" s="19">
        <f>IF(OR($G467="",$L467=""),"",IF($L467=0,"",$G467/$L467))</f>
        <v/>
      </c>
      <c r="Q467" s="14">
        <f>IF(OR($M467="",Listas!$H$2=""),"",IF($M467&lt;=Listas!$H$2,"Sulco no limite: avaliar a retirada",""))</f>
        <v/>
      </c>
      <c r="R467" s="14" t="n"/>
    </row>
    <row r="468">
      <c r="A468" s="14" t="n"/>
      <c r="B468" s="14" t="n"/>
      <c r="C468" s="14" t="n"/>
      <c r="D468" s="14" t="n"/>
      <c r="E468" s="14" t="n"/>
      <c r="F468" s="15" t="n"/>
      <c r="G468" s="16" t="n"/>
      <c r="H468" s="17" t="n"/>
      <c r="I468" s="14" t="n"/>
      <c r="J468" s="14">
        <f>IF($A468="","",IFERROR(LOOKUP(2,1/('Movimentações'!$B$5:$B$3004=$A468),'Movimentações'!$E$5:$E$3004),""))</f>
        <v/>
      </c>
      <c r="K468" s="14">
        <f>IF($J468&lt;&gt;"Montagem","",LOOKUP(2,1/('Movimentações'!$B$5:$B$3004=$A468),'Movimentações'!$C$5:$C$3004)&amp;" "&amp;LOOKUP(2,1/('Movimentações'!$B$5:$B$3004=$A468),'Movimentações'!$D$5:$D$3004))</f>
        <v/>
      </c>
      <c r="L468" s="18">
        <f>IF($A468="","",SUMIF('Movimentações'!$B$5:$B$3004,$A468,'Movimentações'!$H$5:$H$3004))</f>
        <v/>
      </c>
      <c r="M468" s="17">
        <f>IF($A468="","",IFERROR(LOOKUP(2,1/(('Movimentações'!$B$5:$B$3004=$A468)*('Movimentações'!$G$5:$G$3004&lt;&gt;"")),'Movimentações'!$G$5:$G$3004),""))</f>
        <v/>
      </c>
      <c r="N468" s="17">
        <f>IF(OR($H468="",$M468=""),"",$H468-$M468)</f>
        <v/>
      </c>
      <c r="O468" s="18">
        <f>IF(OR($N468="",$L468=""),"",IF(OR($N468&lt;=0,$L468=0),"",$L468/$N468))</f>
        <v/>
      </c>
      <c r="P468" s="19">
        <f>IF(OR($G468="",$L468=""),"",IF($L468=0,"",$G468/$L468))</f>
        <v/>
      </c>
      <c r="Q468" s="14">
        <f>IF(OR($M468="",Listas!$H$2=""),"",IF($M468&lt;=Listas!$H$2,"Sulco no limite: avaliar a retirada",""))</f>
        <v/>
      </c>
      <c r="R468" s="14" t="n"/>
    </row>
    <row r="469">
      <c r="A469" s="14" t="n"/>
      <c r="B469" s="14" t="n"/>
      <c r="C469" s="14" t="n"/>
      <c r="D469" s="14" t="n"/>
      <c r="E469" s="14" t="n"/>
      <c r="F469" s="15" t="n"/>
      <c r="G469" s="16" t="n"/>
      <c r="H469" s="17" t="n"/>
      <c r="I469" s="14" t="n"/>
      <c r="J469" s="14">
        <f>IF($A469="","",IFERROR(LOOKUP(2,1/('Movimentações'!$B$5:$B$3004=$A469),'Movimentações'!$E$5:$E$3004),""))</f>
        <v/>
      </c>
      <c r="K469" s="14">
        <f>IF($J469&lt;&gt;"Montagem","",LOOKUP(2,1/('Movimentações'!$B$5:$B$3004=$A469),'Movimentações'!$C$5:$C$3004)&amp;" "&amp;LOOKUP(2,1/('Movimentações'!$B$5:$B$3004=$A469),'Movimentações'!$D$5:$D$3004))</f>
        <v/>
      </c>
      <c r="L469" s="18">
        <f>IF($A469="","",SUMIF('Movimentações'!$B$5:$B$3004,$A469,'Movimentações'!$H$5:$H$3004))</f>
        <v/>
      </c>
      <c r="M469" s="17">
        <f>IF($A469="","",IFERROR(LOOKUP(2,1/(('Movimentações'!$B$5:$B$3004=$A469)*('Movimentações'!$G$5:$G$3004&lt;&gt;"")),'Movimentações'!$G$5:$G$3004),""))</f>
        <v/>
      </c>
      <c r="N469" s="17">
        <f>IF(OR($H469="",$M469=""),"",$H469-$M469)</f>
        <v/>
      </c>
      <c r="O469" s="18">
        <f>IF(OR($N469="",$L469=""),"",IF(OR($N469&lt;=0,$L469=0),"",$L469/$N469))</f>
        <v/>
      </c>
      <c r="P469" s="19">
        <f>IF(OR($G469="",$L469=""),"",IF($L469=0,"",$G469/$L469))</f>
        <v/>
      </c>
      <c r="Q469" s="14">
        <f>IF(OR($M469="",Listas!$H$2=""),"",IF($M469&lt;=Listas!$H$2,"Sulco no limite: avaliar a retirada",""))</f>
        <v/>
      </c>
      <c r="R469" s="14" t="n"/>
    </row>
    <row r="470">
      <c r="A470" s="14" t="n"/>
      <c r="B470" s="14" t="n"/>
      <c r="C470" s="14" t="n"/>
      <c r="D470" s="14" t="n"/>
      <c r="E470" s="14" t="n"/>
      <c r="F470" s="15" t="n"/>
      <c r="G470" s="16" t="n"/>
      <c r="H470" s="17" t="n"/>
      <c r="I470" s="14" t="n"/>
      <c r="J470" s="14">
        <f>IF($A470="","",IFERROR(LOOKUP(2,1/('Movimentações'!$B$5:$B$3004=$A470),'Movimentações'!$E$5:$E$3004),""))</f>
        <v/>
      </c>
      <c r="K470" s="14">
        <f>IF($J470&lt;&gt;"Montagem","",LOOKUP(2,1/('Movimentações'!$B$5:$B$3004=$A470),'Movimentações'!$C$5:$C$3004)&amp;" "&amp;LOOKUP(2,1/('Movimentações'!$B$5:$B$3004=$A470),'Movimentações'!$D$5:$D$3004))</f>
        <v/>
      </c>
      <c r="L470" s="18">
        <f>IF($A470="","",SUMIF('Movimentações'!$B$5:$B$3004,$A470,'Movimentações'!$H$5:$H$3004))</f>
        <v/>
      </c>
      <c r="M470" s="17">
        <f>IF($A470="","",IFERROR(LOOKUP(2,1/(('Movimentações'!$B$5:$B$3004=$A470)*('Movimentações'!$G$5:$G$3004&lt;&gt;"")),'Movimentações'!$G$5:$G$3004),""))</f>
        <v/>
      </c>
      <c r="N470" s="17">
        <f>IF(OR($H470="",$M470=""),"",$H470-$M470)</f>
        <v/>
      </c>
      <c r="O470" s="18">
        <f>IF(OR($N470="",$L470=""),"",IF(OR($N470&lt;=0,$L470=0),"",$L470/$N470))</f>
        <v/>
      </c>
      <c r="P470" s="19">
        <f>IF(OR($G470="",$L470=""),"",IF($L470=0,"",$G470/$L470))</f>
        <v/>
      </c>
      <c r="Q470" s="14">
        <f>IF(OR($M470="",Listas!$H$2=""),"",IF($M470&lt;=Listas!$H$2,"Sulco no limite: avaliar a retirada",""))</f>
        <v/>
      </c>
      <c r="R470" s="14" t="n"/>
    </row>
    <row r="471">
      <c r="A471" s="14" t="n"/>
      <c r="B471" s="14" t="n"/>
      <c r="C471" s="14" t="n"/>
      <c r="D471" s="14" t="n"/>
      <c r="E471" s="14" t="n"/>
      <c r="F471" s="15" t="n"/>
      <c r="G471" s="16" t="n"/>
      <c r="H471" s="17" t="n"/>
      <c r="I471" s="14" t="n"/>
      <c r="J471" s="14">
        <f>IF($A471="","",IFERROR(LOOKUP(2,1/('Movimentações'!$B$5:$B$3004=$A471),'Movimentações'!$E$5:$E$3004),""))</f>
        <v/>
      </c>
      <c r="K471" s="14">
        <f>IF($J471&lt;&gt;"Montagem","",LOOKUP(2,1/('Movimentações'!$B$5:$B$3004=$A471),'Movimentações'!$C$5:$C$3004)&amp;" "&amp;LOOKUP(2,1/('Movimentações'!$B$5:$B$3004=$A471),'Movimentações'!$D$5:$D$3004))</f>
        <v/>
      </c>
      <c r="L471" s="18">
        <f>IF($A471="","",SUMIF('Movimentações'!$B$5:$B$3004,$A471,'Movimentações'!$H$5:$H$3004))</f>
        <v/>
      </c>
      <c r="M471" s="17">
        <f>IF($A471="","",IFERROR(LOOKUP(2,1/(('Movimentações'!$B$5:$B$3004=$A471)*('Movimentações'!$G$5:$G$3004&lt;&gt;"")),'Movimentações'!$G$5:$G$3004),""))</f>
        <v/>
      </c>
      <c r="N471" s="17">
        <f>IF(OR($H471="",$M471=""),"",$H471-$M471)</f>
        <v/>
      </c>
      <c r="O471" s="18">
        <f>IF(OR($N471="",$L471=""),"",IF(OR($N471&lt;=0,$L471=0),"",$L471/$N471))</f>
        <v/>
      </c>
      <c r="P471" s="19">
        <f>IF(OR($G471="",$L471=""),"",IF($L471=0,"",$G471/$L471))</f>
        <v/>
      </c>
      <c r="Q471" s="14">
        <f>IF(OR($M471="",Listas!$H$2=""),"",IF($M471&lt;=Listas!$H$2,"Sulco no limite: avaliar a retirada",""))</f>
        <v/>
      </c>
      <c r="R471" s="14" t="n"/>
    </row>
    <row r="472">
      <c r="A472" s="14" t="n"/>
      <c r="B472" s="14" t="n"/>
      <c r="C472" s="14" t="n"/>
      <c r="D472" s="14" t="n"/>
      <c r="E472" s="14" t="n"/>
      <c r="F472" s="15" t="n"/>
      <c r="G472" s="16" t="n"/>
      <c r="H472" s="17" t="n"/>
      <c r="I472" s="14" t="n"/>
      <c r="J472" s="14">
        <f>IF($A472="","",IFERROR(LOOKUP(2,1/('Movimentações'!$B$5:$B$3004=$A472),'Movimentações'!$E$5:$E$3004),""))</f>
        <v/>
      </c>
      <c r="K472" s="14">
        <f>IF($J472&lt;&gt;"Montagem","",LOOKUP(2,1/('Movimentações'!$B$5:$B$3004=$A472),'Movimentações'!$C$5:$C$3004)&amp;" "&amp;LOOKUP(2,1/('Movimentações'!$B$5:$B$3004=$A472),'Movimentações'!$D$5:$D$3004))</f>
        <v/>
      </c>
      <c r="L472" s="18">
        <f>IF($A472="","",SUMIF('Movimentações'!$B$5:$B$3004,$A472,'Movimentações'!$H$5:$H$3004))</f>
        <v/>
      </c>
      <c r="M472" s="17">
        <f>IF($A472="","",IFERROR(LOOKUP(2,1/(('Movimentações'!$B$5:$B$3004=$A472)*('Movimentações'!$G$5:$G$3004&lt;&gt;"")),'Movimentações'!$G$5:$G$3004),""))</f>
        <v/>
      </c>
      <c r="N472" s="17">
        <f>IF(OR($H472="",$M472=""),"",$H472-$M472)</f>
        <v/>
      </c>
      <c r="O472" s="18">
        <f>IF(OR($N472="",$L472=""),"",IF(OR($N472&lt;=0,$L472=0),"",$L472/$N472))</f>
        <v/>
      </c>
      <c r="P472" s="19">
        <f>IF(OR($G472="",$L472=""),"",IF($L472=0,"",$G472/$L472))</f>
        <v/>
      </c>
      <c r="Q472" s="14">
        <f>IF(OR($M472="",Listas!$H$2=""),"",IF($M472&lt;=Listas!$H$2,"Sulco no limite: avaliar a retirada",""))</f>
        <v/>
      </c>
      <c r="R472" s="14" t="n"/>
    </row>
    <row r="473">
      <c r="A473" s="14" t="n"/>
      <c r="B473" s="14" t="n"/>
      <c r="C473" s="14" t="n"/>
      <c r="D473" s="14" t="n"/>
      <c r="E473" s="14" t="n"/>
      <c r="F473" s="15" t="n"/>
      <c r="G473" s="16" t="n"/>
      <c r="H473" s="17" t="n"/>
      <c r="I473" s="14" t="n"/>
      <c r="J473" s="14">
        <f>IF($A473="","",IFERROR(LOOKUP(2,1/('Movimentações'!$B$5:$B$3004=$A473),'Movimentações'!$E$5:$E$3004),""))</f>
        <v/>
      </c>
      <c r="K473" s="14">
        <f>IF($J473&lt;&gt;"Montagem","",LOOKUP(2,1/('Movimentações'!$B$5:$B$3004=$A473),'Movimentações'!$C$5:$C$3004)&amp;" "&amp;LOOKUP(2,1/('Movimentações'!$B$5:$B$3004=$A473),'Movimentações'!$D$5:$D$3004))</f>
        <v/>
      </c>
      <c r="L473" s="18">
        <f>IF($A473="","",SUMIF('Movimentações'!$B$5:$B$3004,$A473,'Movimentações'!$H$5:$H$3004))</f>
        <v/>
      </c>
      <c r="M473" s="17">
        <f>IF($A473="","",IFERROR(LOOKUP(2,1/(('Movimentações'!$B$5:$B$3004=$A473)*('Movimentações'!$G$5:$G$3004&lt;&gt;"")),'Movimentações'!$G$5:$G$3004),""))</f>
        <v/>
      </c>
      <c r="N473" s="17">
        <f>IF(OR($H473="",$M473=""),"",$H473-$M473)</f>
        <v/>
      </c>
      <c r="O473" s="18">
        <f>IF(OR($N473="",$L473=""),"",IF(OR($N473&lt;=0,$L473=0),"",$L473/$N473))</f>
        <v/>
      </c>
      <c r="P473" s="19">
        <f>IF(OR($G473="",$L473=""),"",IF($L473=0,"",$G473/$L473))</f>
        <v/>
      </c>
      <c r="Q473" s="14">
        <f>IF(OR($M473="",Listas!$H$2=""),"",IF($M473&lt;=Listas!$H$2,"Sulco no limite: avaliar a retirada",""))</f>
        <v/>
      </c>
      <c r="R473" s="14" t="n"/>
    </row>
    <row r="474">
      <c r="A474" s="14" t="n"/>
      <c r="B474" s="14" t="n"/>
      <c r="C474" s="14" t="n"/>
      <c r="D474" s="14" t="n"/>
      <c r="E474" s="14" t="n"/>
      <c r="F474" s="15" t="n"/>
      <c r="G474" s="16" t="n"/>
      <c r="H474" s="17" t="n"/>
      <c r="I474" s="14" t="n"/>
      <c r="J474" s="14">
        <f>IF($A474="","",IFERROR(LOOKUP(2,1/('Movimentações'!$B$5:$B$3004=$A474),'Movimentações'!$E$5:$E$3004),""))</f>
        <v/>
      </c>
      <c r="K474" s="14">
        <f>IF($J474&lt;&gt;"Montagem","",LOOKUP(2,1/('Movimentações'!$B$5:$B$3004=$A474),'Movimentações'!$C$5:$C$3004)&amp;" "&amp;LOOKUP(2,1/('Movimentações'!$B$5:$B$3004=$A474),'Movimentações'!$D$5:$D$3004))</f>
        <v/>
      </c>
      <c r="L474" s="18">
        <f>IF($A474="","",SUMIF('Movimentações'!$B$5:$B$3004,$A474,'Movimentações'!$H$5:$H$3004))</f>
        <v/>
      </c>
      <c r="M474" s="17">
        <f>IF($A474="","",IFERROR(LOOKUP(2,1/(('Movimentações'!$B$5:$B$3004=$A474)*('Movimentações'!$G$5:$G$3004&lt;&gt;"")),'Movimentações'!$G$5:$G$3004),""))</f>
        <v/>
      </c>
      <c r="N474" s="17">
        <f>IF(OR($H474="",$M474=""),"",$H474-$M474)</f>
        <v/>
      </c>
      <c r="O474" s="18">
        <f>IF(OR($N474="",$L474=""),"",IF(OR($N474&lt;=0,$L474=0),"",$L474/$N474))</f>
        <v/>
      </c>
      <c r="P474" s="19">
        <f>IF(OR($G474="",$L474=""),"",IF($L474=0,"",$G474/$L474))</f>
        <v/>
      </c>
      <c r="Q474" s="14">
        <f>IF(OR($M474="",Listas!$H$2=""),"",IF($M474&lt;=Listas!$H$2,"Sulco no limite: avaliar a retirada",""))</f>
        <v/>
      </c>
      <c r="R474" s="14" t="n"/>
    </row>
    <row r="475">
      <c r="A475" s="14" t="n"/>
      <c r="B475" s="14" t="n"/>
      <c r="C475" s="14" t="n"/>
      <c r="D475" s="14" t="n"/>
      <c r="E475" s="14" t="n"/>
      <c r="F475" s="15" t="n"/>
      <c r="G475" s="16" t="n"/>
      <c r="H475" s="17" t="n"/>
      <c r="I475" s="14" t="n"/>
      <c r="J475" s="14">
        <f>IF($A475="","",IFERROR(LOOKUP(2,1/('Movimentações'!$B$5:$B$3004=$A475),'Movimentações'!$E$5:$E$3004),""))</f>
        <v/>
      </c>
      <c r="K475" s="14">
        <f>IF($J475&lt;&gt;"Montagem","",LOOKUP(2,1/('Movimentações'!$B$5:$B$3004=$A475),'Movimentações'!$C$5:$C$3004)&amp;" "&amp;LOOKUP(2,1/('Movimentações'!$B$5:$B$3004=$A475),'Movimentações'!$D$5:$D$3004))</f>
        <v/>
      </c>
      <c r="L475" s="18">
        <f>IF($A475="","",SUMIF('Movimentações'!$B$5:$B$3004,$A475,'Movimentações'!$H$5:$H$3004))</f>
        <v/>
      </c>
      <c r="M475" s="17">
        <f>IF($A475="","",IFERROR(LOOKUP(2,1/(('Movimentações'!$B$5:$B$3004=$A475)*('Movimentações'!$G$5:$G$3004&lt;&gt;"")),'Movimentações'!$G$5:$G$3004),""))</f>
        <v/>
      </c>
      <c r="N475" s="17">
        <f>IF(OR($H475="",$M475=""),"",$H475-$M475)</f>
        <v/>
      </c>
      <c r="O475" s="18">
        <f>IF(OR($N475="",$L475=""),"",IF(OR($N475&lt;=0,$L475=0),"",$L475/$N475))</f>
        <v/>
      </c>
      <c r="P475" s="19">
        <f>IF(OR($G475="",$L475=""),"",IF($L475=0,"",$G475/$L475))</f>
        <v/>
      </c>
      <c r="Q475" s="14">
        <f>IF(OR($M475="",Listas!$H$2=""),"",IF($M475&lt;=Listas!$H$2,"Sulco no limite: avaliar a retirada",""))</f>
        <v/>
      </c>
      <c r="R475" s="14" t="n"/>
    </row>
    <row r="476">
      <c r="A476" s="14" t="n"/>
      <c r="B476" s="14" t="n"/>
      <c r="C476" s="14" t="n"/>
      <c r="D476" s="14" t="n"/>
      <c r="E476" s="14" t="n"/>
      <c r="F476" s="15" t="n"/>
      <c r="G476" s="16" t="n"/>
      <c r="H476" s="17" t="n"/>
      <c r="I476" s="14" t="n"/>
      <c r="J476" s="14">
        <f>IF($A476="","",IFERROR(LOOKUP(2,1/('Movimentações'!$B$5:$B$3004=$A476),'Movimentações'!$E$5:$E$3004),""))</f>
        <v/>
      </c>
      <c r="K476" s="14">
        <f>IF($J476&lt;&gt;"Montagem","",LOOKUP(2,1/('Movimentações'!$B$5:$B$3004=$A476),'Movimentações'!$C$5:$C$3004)&amp;" "&amp;LOOKUP(2,1/('Movimentações'!$B$5:$B$3004=$A476),'Movimentações'!$D$5:$D$3004))</f>
        <v/>
      </c>
      <c r="L476" s="18">
        <f>IF($A476="","",SUMIF('Movimentações'!$B$5:$B$3004,$A476,'Movimentações'!$H$5:$H$3004))</f>
        <v/>
      </c>
      <c r="M476" s="17">
        <f>IF($A476="","",IFERROR(LOOKUP(2,1/(('Movimentações'!$B$5:$B$3004=$A476)*('Movimentações'!$G$5:$G$3004&lt;&gt;"")),'Movimentações'!$G$5:$G$3004),""))</f>
        <v/>
      </c>
      <c r="N476" s="17">
        <f>IF(OR($H476="",$M476=""),"",$H476-$M476)</f>
        <v/>
      </c>
      <c r="O476" s="18">
        <f>IF(OR($N476="",$L476=""),"",IF(OR($N476&lt;=0,$L476=0),"",$L476/$N476))</f>
        <v/>
      </c>
      <c r="P476" s="19">
        <f>IF(OR($G476="",$L476=""),"",IF($L476=0,"",$G476/$L476))</f>
        <v/>
      </c>
      <c r="Q476" s="14">
        <f>IF(OR($M476="",Listas!$H$2=""),"",IF($M476&lt;=Listas!$H$2,"Sulco no limite: avaliar a retirada",""))</f>
        <v/>
      </c>
      <c r="R476" s="14" t="n"/>
    </row>
    <row r="477">
      <c r="A477" s="14" t="n"/>
      <c r="B477" s="14" t="n"/>
      <c r="C477" s="14" t="n"/>
      <c r="D477" s="14" t="n"/>
      <c r="E477" s="14" t="n"/>
      <c r="F477" s="15" t="n"/>
      <c r="G477" s="16" t="n"/>
      <c r="H477" s="17" t="n"/>
      <c r="I477" s="14" t="n"/>
      <c r="J477" s="14">
        <f>IF($A477="","",IFERROR(LOOKUP(2,1/('Movimentações'!$B$5:$B$3004=$A477),'Movimentações'!$E$5:$E$3004),""))</f>
        <v/>
      </c>
      <c r="K477" s="14">
        <f>IF($J477&lt;&gt;"Montagem","",LOOKUP(2,1/('Movimentações'!$B$5:$B$3004=$A477),'Movimentações'!$C$5:$C$3004)&amp;" "&amp;LOOKUP(2,1/('Movimentações'!$B$5:$B$3004=$A477),'Movimentações'!$D$5:$D$3004))</f>
        <v/>
      </c>
      <c r="L477" s="18">
        <f>IF($A477="","",SUMIF('Movimentações'!$B$5:$B$3004,$A477,'Movimentações'!$H$5:$H$3004))</f>
        <v/>
      </c>
      <c r="M477" s="17">
        <f>IF($A477="","",IFERROR(LOOKUP(2,1/(('Movimentações'!$B$5:$B$3004=$A477)*('Movimentações'!$G$5:$G$3004&lt;&gt;"")),'Movimentações'!$G$5:$G$3004),""))</f>
        <v/>
      </c>
      <c r="N477" s="17">
        <f>IF(OR($H477="",$M477=""),"",$H477-$M477)</f>
        <v/>
      </c>
      <c r="O477" s="18">
        <f>IF(OR($N477="",$L477=""),"",IF(OR($N477&lt;=0,$L477=0),"",$L477/$N477))</f>
        <v/>
      </c>
      <c r="P477" s="19">
        <f>IF(OR($G477="",$L477=""),"",IF($L477=0,"",$G477/$L477))</f>
        <v/>
      </c>
      <c r="Q477" s="14">
        <f>IF(OR($M477="",Listas!$H$2=""),"",IF($M477&lt;=Listas!$H$2,"Sulco no limite: avaliar a retirada",""))</f>
        <v/>
      </c>
      <c r="R477" s="14" t="n"/>
    </row>
    <row r="478">
      <c r="A478" s="14" t="n"/>
      <c r="B478" s="14" t="n"/>
      <c r="C478" s="14" t="n"/>
      <c r="D478" s="14" t="n"/>
      <c r="E478" s="14" t="n"/>
      <c r="F478" s="15" t="n"/>
      <c r="G478" s="16" t="n"/>
      <c r="H478" s="17" t="n"/>
      <c r="I478" s="14" t="n"/>
      <c r="J478" s="14">
        <f>IF($A478="","",IFERROR(LOOKUP(2,1/('Movimentações'!$B$5:$B$3004=$A478),'Movimentações'!$E$5:$E$3004),""))</f>
        <v/>
      </c>
      <c r="K478" s="14">
        <f>IF($J478&lt;&gt;"Montagem","",LOOKUP(2,1/('Movimentações'!$B$5:$B$3004=$A478),'Movimentações'!$C$5:$C$3004)&amp;" "&amp;LOOKUP(2,1/('Movimentações'!$B$5:$B$3004=$A478),'Movimentações'!$D$5:$D$3004))</f>
        <v/>
      </c>
      <c r="L478" s="18">
        <f>IF($A478="","",SUMIF('Movimentações'!$B$5:$B$3004,$A478,'Movimentações'!$H$5:$H$3004))</f>
        <v/>
      </c>
      <c r="M478" s="17">
        <f>IF($A478="","",IFERROR(LOOKUP(2,1/(('Movimentações'!$B$5:$B$3004=$A478)*('Movimentações'!$G$5:$G$3004&lt;&gt;"")),'Movimentações'!$G$5:$G$3004),""))</f>
        <v/>
      </c>
      <c r="N478" s="17">
        <f>IF(OR($H478="",$M478=""),"",$H478-$M478)</f>
        <v/>
      </c>
      <c r="O478" s="18">
        <f>IF(OR($N478="",$L478=""),"",IF(OR($N478&lt;=0,$L478=0),"",$L478/$N478))</f>
        <v/>
      </c>
      <c r="P478" s="19">
        <f>IF(OR($G478="",$L478=""),"",IF($L478=0,"",$G478/$L478))</f>
        <v/>
      </c>
      <c r="Q478" s="14">
        <f>IF(OR($M478="",Listas!$H$2=""),"",IF($M478&lt;=Listas!$H$2,"Sulco no limite: avaliar a retirada",""))</f>
        <v/>
      </c>
      <c r="R478" s="14" t="n"/>
    </row>
    <row r="479">
      <c r="A479" s="14" t="n"/>
      <c r="B479" s="14" t="n"/>
      <c r="C479" s="14" t="n"/>
      <c r="D479" s="14" t="n"/>
      <c r="E479" s="14" t="n"/>
      <c r="F479" s="15" t="n"/>
      <c r="G479" s="16" t="n"/>
      <c r="H479" s="17" t="n"/>
      <c r="I479" s="14" t="n"/>
      <c r="J479" s="14">
        <f>IF($A479="","",IFERROR(LOOKUP(2,1/('Movimentações'!$B$5:$B$3004=$A479),'Movimentações'!$E$5:$E$3004),""))</f>
        <v/>
      </c>
      <c r="K479" s="14">
        <f>IF($J479&lt;&gt;"Montagem","",LOOKUP(2,1/('Movimentações'!$B$5:$B$3004=$A479),'Movimentações'!$C$5:$C$3004)&amp;" "&amp;LOOKUP(2,1/('Movimentações'!$B$5:$B$3004=$A479),'Movimentações'!$D$5:$D$3004))</f>
        <v/>
      </c>
      <c r="L479" s="18">
        <f>IF($A479="","",SUMIF('Movimentações'!$B$5:$B$3004,$A479,'Movimentações'!$H$5:$H$3004))</f>
        <v/>
      </c>
      <c r="M479" s="17">
        <f>IF($A479="","",IFERROR(LOOKUP(2,1/(('Movimentações'!$B$5:$B$3004=$A479)*('Movimentações'!$G$5:$G$3004&lt;&gt;"")),'Movimentações'!$G$5:$G$3004),""))</f>
        <v/>
      </c>
      <c r="N479" s="17">
        <f>IF(OR($H479="",$M479=""),"",$H479-$M479)</f>
        <v/>
      </c>
      <c r="O479" s="18">
        <f>IF(OR($N479="",$L479=""),"",IF(OR($N479&lt;=0,$L479=0),"",$L479/$N479))</f>
        <v/>
      </c>
      <c r="P479" s="19">
        <f>IF(OR($G479="",$L479=""),"",IF($L479=0,"",$G479/$L479))</f>
        <v/>
      </c>
      <c r="Q479" s="14">
        <f>IF(OR($M479="",Listas!$H$2=""),"",IF($M479&lt;=Listas!$H$2,"Sulco no limite: avaliar a retirada",""))</f>
        <v/>
      </c>
      <c r="R479" s="14" t="n"/>
    </row>
    <row r="480">
      <c r="A480" s="14" t="n"/>
      <c r="B480" s="14" t="n"/>
      <c r="C480" s="14" t="n"/>
      <c r="D480" s="14" t="n"/>
      <c r="E480" s="14" t="n"/>
      <c r="F480" s="15" t="n"/>
      <c r="G480" s="16" t="n"/>
      <c r="H480" s="17" t="n"/>
      <c r="I480" s="14" t="n"/>
      <c r="J480" s="14">
        <f>IF($A480="","",IFERROR(LOOKUP(2,1/('Movimentações'!$B$5:$B$3004=$A480),'Movimentações'!$E$5:$E$3004),""))</f>
        <v/>
      </c>
      <c r="K480" s="14">
        <f>IF($J480&lt;&gt;"Montagem","",LOOKUP(2,1/('Movimentações'!$B$5:$B$3004=$A480),'Movimentações'!$C$5:$C$3004)&amp;" "&amp;LOOKUP(2,1/('Movimentações'!$B$5:$B$3004=$A480),'Movimentações'!$D$5:$D$3004))</f>
        <v/>
      </c>
      <c r="L480" s="18">
        <f>IF($A480="","",SUMIF('Movimentações'!$B$5:$B$3004,$A480,'Movimentações'!$H$5:$H$3004))</f>
        <v/>
      </c>
      <c r="M480" s="17">
        <f>IF($A480="","",IFERROR(LOOKUP(2,1/(('Movimentações'!$B$5:$B$3004=$A480)*('Movimentações'!$G$5:$G$3004&lt;&gt;"")),'Movimentações'!$G$5:$G$3004),""))</f>
        <v/>
      </c>
      <c r="N480" s="17">
        <f>IF(OR($H480="",$M480=""),"",$H480-$M480)</f>
        <v/>
      </c>
      <c r="O480" s="18">
        <f>IF(OR($N480="",$L480=""),"",IF(OR($N480&lt;=0,$L480=0),"",$L480/$N480))</f>
        <v/>
      </c>
      <c r="P480" s="19">
        <f>IF(OR($G480="",$L480=""),"",IF($L480=0,"",$G480/$L480))</f>
        <v/>
      </c>
      <c r="Q480" s="14">
        <f>IF(OR($M480="",Listas!$H$2=""),"",IF($M480&lt;=Listas!$H$2,"Sulco no limite: avaliar a retirada",""))</f>
        <v/>
      </c>
      <c r="R480" s="14" t="n"/>
    </row>
    <row r="481">
      <c r="A481" s="14" t="n"/>
      <c r="B481" s="14" t="n"/>
      <c r="C481" s="14" t="n"/>
      <c r="D481" s="14" t="n"/>
      <c r="E481" s="14" t="n"/>
      <c r="F481" s="15" t="n"/>
      <c r="G481" s="16" t="n"/>
      <c r="H481" s="17" t="n"/>
      <c r="I481" s="14" t="n"/>
      <c r="J481" s="14">
        <f>IF($A481="","",IFERROR(LOOKUP(2,1/('Movimentações'!$B$5:$B$3004=$A481),'Movimentações'!$E$5:$E$3004),""))</f>
        <v/>
      </c>
      <c r="K481" s="14">
        <f>IF($J481&lt;&gt;"Montagem","",LOOKUP(2,1/('Movimentações'!$B$5:$B$3004=$A481),'Movimentações'!$C$5:$C$3004)&amp;" "&amp;LOOKUP(2,1/('Movimentações'!$B$5:$B$3004=$A481),'Movimentações'!$D$5:$D$3004))</f>
        <v/>
      </c>
      <c r="L481" s="18">
        <f>IF($A481="","",SUMIF('Movimentações'!$B$5:$B$3004,$A481,'Movimentações'!$H$5:$H$3004))</f>
        <v/>
      </c>
      <c r="M481" s="17">
        <f>IF($A481="","",IFERROR(LOOKUP(2,1/(('Movimentações'!$B$5:$B$3004=$A481)*('Movimentações'!$G$5:$G$3004&lt;&gt;"")),'Movimentações'!$G$5:$G$3004),""))</f>
        <v/>
      </c>
      <c r="N481" s="17">
        <f>IF(OR($H481="",$M481=""),"",$H481-$M481)</f>
        <v/>
      </c>
      <c r="O481" s="18">
        <f>IF(OR($N481="",$L481=""),"",IF(OR($N481&lt;=0,$L481=0),"",$L481/$N481))</f>
        <v/>
      </c>
      <c r="P481" s="19">
        <f>IF(OR($G481="",$L481=""),"",IF($L481=0,"",$G481/$L481))</f>
        <v/>
      </c>
      <c r="Q481" s="14">
        <f>IF(OR($M481="",Listas!$H$2=""),"",IF($M481&lt;=Listas!$H$2,"Sulco no limite: avaliar a retirada",""))</f>
        <v/>
      </c>
      <c r="R481" s="14" t="n"/>
    </row>
    <row r="482">
      <c r="A482" s="14" t="n"/>
      <c r="B482" s="14" t="n"/>
      <c r="C482" s="14" t="n"/>
      <c r="D482" s="14" t="n"/>
      <c r="E482" s="14" t="n"/>
      <c r="F482" s="15" t="n"/>
      <c r="G482" s="16" t="n"/>
      <c r="H482" s="17" t="n"/>
      <c r="I482" s="14" t="n"/>
      <c r="J482" s="14">
        <f>IF($A482="","",IFERROR(LOOKUP(2,1/('Movimentações'!$B$5:$B$3004=$A482),'Movimentações'!$E$5:$E$3004),""))</f>
        <v/>
      </c>
      <c r="K482" s="14">
        <f>IF($J482&lt;&gt;"Montagem","",LOOKUP(2,1/('Movimentações'!$B$5:$B$3004=$A482),'Movimentações'!$C$5:$C$3004)&amp;" "&amp;LOOKUP(2,1/('Movimentações'!$B$5:$B$3004=$A482),'Movimentações'!$D$5:$D$3004))</f>
        <v/>
      </c>
      <c r="L482" s="18">
        <f>IF($A482="","",SUMIF('Movimentações'!$B$5:$B$3004,$A482,'Movimentações'!$H$5:$H$3004))</f>
        <v/>
      </c>
      <c r="M482" s="17">
        <f>IF($A482="","",IFERROR(LOOKUP(2,1/(('Movimentações'!$B$5:$B$3004=$A482)*('Movimentações'!$G$5:$G$3004&lt;&gt;"")),'Movimentações'!$G$5:$G$3004),""))</f>
        <v/>
      </c>
      <c r="N482" s="17">
        <f>IF(OR($H482="",$M482=""),"",$H482-$M482)</f>
        <v/>
      </c>
      <c r="O482" s="18">
        <f>IF(OR($N482="",$L482=""),"",IF(OR($N482&lt;=0,$L482=0),"",$L482/$N482))</f>
        <v/>
      </c>
      <c r="P482" s="19">
        <f>IF(OR($G482="",$L482=""),"",IF($L482=0,"",$G482/$L482))</f>
        <v/>
      </c>
      <c r="Q482" s="14">
        <f>IF(OR($M482="",Listas!$H$2=""),"",IF($M482&lt;=Listas!$H$2,"Sulco no limite: avaliar a retirada",""))</f>
        <v/>
      </c>
      <c r="R482" s="14" t="n"/>
    </row>
    <row r="483">
      <c r="A483" s="14" t="n"/>
      <c r="B483" s="14" t="n"/>
      <c r="C483" s="14" t="n"/>
      <c r="D483" s="14" t="n"/>
      <c r="E483" s="14" t="n"/>
      <c r="F483" s="15" t="n"/>
      <c r="G483" s="16" t="n"/>
      <c r="H483" s="17" t="n"/>
      <c r="I483" s="14" t="n"/>
      <c r="J483" s="14">
        <f>IF($A483="","",IFERROR(LOOKUP(2,1/('Movimentações'!$B$5:$B$3004=$A483),'Movimentações'!$E$5:$E$3004),""))</f>
        <v/>
      </c>
      <c r="K483" s="14">
        <f>IF($J483&lt;&gt;"Montagem","",LOOKUP(2,1/('Movimentações'!$B$5:$B$3004=$A483),'Movimentações'!$C$5:$C$3004)&amp;" "&amp;LOOKUP(2,1/('Movimentações'!$B$5:$B$3004=$A483),'Movimentações'!$D$5:$D$3004))</f>
        <v/>
      </c>
      <c r="L483" s="18">
        <f>IF($A483="","",SUMIF('Movimentações'!$B$5:$B$3004,$A483,'Movimentações'!$H$5:$H$3004))</f>
        <v/>
      </c>
      <c r="M483" s="17">
        <f>IF($A483="","",IFERROR(LOOKUP(2,1/(('Movimentações'!$B$5:$B$3004=$A483)*('Movimentações'!$G$5:$G$3004&lt;&gt;"")),'Movimentações'!$G$5:$G$3004),""))</f>
        <v/>
      </c>
      <c r="N483" s="17">
        <f>IF(OR($H483="",$M483=""),"",$H483-$M483)</f>
        <v/>
      </c>
      <c r="O483" s="18">
        <f>IF(OR($N483="",$L483=""),"",IF(OR($N483&lt;=0,$L483=0),"",$L483/$N483))</f>
        <v/>
      </c>
      <c r="P483" s="19">
        <f>IF(OR($G483="",$L483=""),"",IF($L483=0,"",$G483/$L483))</f>
        <v/>
      </c>
      <c r="Q483" s="14">
        <f>IF(OR($M483="",Listas!$H$2=""),"",IF($M483&lt;=Listas!$H$2,"Sulco no limite: avaliar a retirada",""))</f>
        <v/>
      </c>
      <c r="R483" s="14" t="n"/>
    </row>
    <row r="484">
      <c r="A484" s="14" t="n"/>
      <c r="B484" s="14" t="n"/>
      <c r="C484" s="14" t="n"/>
      <c r="D484" s="14" t="n"/>
      <c r="E484" s="14" t="n"/>
      <c r="F484" s="15" t="n"/>
      <c r="G484" s="16" t="n"/>
      <c r="H484" s="17" t="n"/>
      <c r="I484" s="14" t="n"/>
      <c r="J484" s="14">
        <f>IF($A484="","",IFERROR(LOOKUP(2,1/('Movimentações'!$B$5:$B$3004=$A484),'Movimentações'!$E$5:$E$3004),""))</f>
        <v/>
      </c>
      <c r="K484" s="14">
        <f>IF($J484&lt;&gt;"Montagem","",LOOKUP(2,1/('Movimentações'!$B$5:$B$3004=$A484),'Movimentações'!$C$5:$C$3004)&amp;" "&amp;LOOKUP(2,1/('Movimentações'!$B$5:$B$3004=$A484),'Movimentações'!$D$5:$D$3004))</f>
        <v/>
      </c>
      <c r="L484" s="18">
        <f>IF($A484="","",SUMIF('Movimentações'!$B$5:$B$3004,$A484,'Movimentações'!$H$5:$H$3004))</f>
        <v/>
      </c>
      <c r="M484" s="17">
        <f>IF($A484="","",IFERROR(LOOKUP(2,1/(('Movimentações'!$B$5:$B$3004=$A484)*('Movimentações'!$G$5:$G$3004&lt;&gt;"")),'Movimentações'!$G$5:$G$3004),""))</f>
        <v/>
      </c>
      <c r="N484" s="17">
        <f>IF(OR($H484="",$M484=""),"",$H484-$M484)</f>
        <v/>
      </c>
      <c r="O484" s="18">
        <f>IF(OR($N484="",$L484=""),"",IF(OR($N484&lt;=0,$L484=0),"",$L484/$N484))</f>
        <v/>
      </c>
      <c r="P484" s="19">
        <f>IF(OR($G484="",$L484=""),"",IF($L484=0,"",$G484/$L484))</f>
        <v/>
      </c>
      <c r="Q484" s="14">
        <f>IF(OR($M484="",Listas!$H$2=""),"",IF($M484&lt;=Listas!$H$2,"Sulco no limite: avaliar a retirada",""))</f>
        <v/>
      </c>
      <c r="R484" s="14" t="n"/>
    </row>
    <row r="485">
      <c r="A485" s="14" t="n"/>
      <c r="B485" s="14" t="n"/>
      <c r="C485" s="14" t="n"/>
      <c r="D485" s="14" t="n"/>
      <c r="E485" s="14" t="n"/>
      <c r="F485" s="15" t="n"/>
      <c r="G485" s="16" t="n"/>
      <c r="H485" s="17" t="n"/>
      <c r="I485" s="14" t="n"/>
      <c r="J485" s="14">
        <f>IF($A485="","",IFERROR(LOOKUP(2,1/('Movimentações'!$B$5:$B$3004=$A485),'Movimentações'!$E$5:$E$3004),""))</f>
        <v/>
      </c>
      <c r="K485" s="14">
        <f>IF($J485&lt;&gt;"Montagem","",LOOKUP(2,1/('Movimentações'!$B$5:$B$3004=$A485),'Movimentações'!$C$5:$C$3004)&amp;" "&amp;LOOKUP(2,1/('Movimentações'!$B$5:$B$3004=$A485),'Movimentações'!$D$5:$D$3004))</f>
        <v/>
      </c>
      <c r="L485" s="18">
        <f>IF($A485="","",SUMIF('Movimentações'!$B$5:$B$3004,$A485,'Movimentações'!$H$5:$H$3004))</f>
        <v/>
      </c>
      <c r="M485" s="17">
        <f>IF($A485="","",IFERROR(LOOKUP(2,1/(('Movimentações'!$B$5:$B$3004=$A485)*('Movimentações'!$G$5:$G$3004&lt;&gt;"")),'Movimentações'!$G$5:$G$3004),""))</f>
        <v/>
      </c>
      <c r="N485" s="17">
        <f>IF(OR($H485="",$M485=""),"",$H485-$M485)</f>
        <v/>
      </c>
      <c r="O485" s="18">
        <f>IF(OR($N485="",$L485=""),"",IF(OR($N485&lt;=0,$L485=0),"",$L485/$N485))</f>
        <v/>
      </c>
      <c r="P485" s="19">
        <f>IF(OR($G485="",$L485=""),"",IF($L485=0,"",$G485/$L485))</f>
        <v/>
      </c>
      <c r="Q485" s="14">
        <f>IF(OR($M485="",Listas!$H$2=""),"",IF($M485&lt;=Listas!$H$2,"Sulco no limite: avaliar a retirada",""))</f>
        <v/>
      </c>
      <c r="R485" s="14" t="n"/>
    </row>
    <row r="486">
      <c r="A486" s="14" t="n"/>
      <c r="B486" s="14" t="n"/>
      <c r="C486" s="14" t="n"/>
      <c r="D486" s="14" t="n"/>
      <c r="E486" s="14" t="n"/>
      <c r="F486" s="15" t="n"/>
      <c r="G486" s="16" t="n"/>
      <c r="H486" s="17" t="n"/>
      <c r="I486" s="14" t="n"/>
      <c r="J486" s="14">
        <f>IF($A486="","",IFERROR(LOOKUP(2,1/('Movimentações'!$B$5:$B$3004=$A486),'Movimentações'!$E$5:$E$3004),""))</f>
        <v/>
      </c>
      <c r="K486" s="14">
        <f>IF($J486&lt;&gt;"Montagem","",LOOKUP(2,1/('Movimentações'!$B$5:$B$3004=$A486),'Movimentações'!$C$5:$C$3004)&amp;" "&amp;LOOKUP(2,1/('Movimentações'!$B$5:$B$3004=$A486),'Movimentações'!$D$5:$D$3004))</f>
        <v/>
      </c>
      <c r="L486" s="18">
        <f>IF($A486="","",SUMIF('Movimentações'!$B$5:$B$3004,$A486,'Movimentações'!$H$5:$H$3004))</f>
        <v/>
      </c>
      <c r="M486" s="17">
        <f>IF($A486="","",IFERROR(LOOKUP(2,1/(('Movimentações'!$B$5:$B$3004=$A486)*('Movimentações'!$G$5:$G$3004&lt;&gt;"")),'Movimentações'!$G$5:$G$3004),""))</f>
        <v/>
      </c>
      <c r="N486" s="17">
        <f>IF(OR($H486="",$M486=""),"",$H486-$M486)</f>
        <v/>
      </c>
      <c r="O486" s="18">
        <f>IF(OR($N486="",$L486=""),"",IF(OR($N486&lt;=0,$L486=0),"",$L486/$N486))</f>
        <v/>
      </c>
      <c r="P486" s="19">
        <f>IF(OR($G486="",$L486=""),"",IF($L486=0,"",$G486/$L486))</f>
        <v/>
      </c>
      <c r="Q486" s="14">
        <f>IF(OR($M486="",Listas!$H$2=""),"",IF($M486&lt;=Listas!$H$2,"Sulco no limite: avaliar a retirada",""))</f>
        <v/>
      </c>
      <c r="R486" s="14" t="n"/>
    </row>
    <row r="487">
      <c r="A487" s="14" t="n"/>
      <c r="B487" s="14" t="n"/>
      <c r="C487" s="14" t="n"/>
      <c r="D487" s="14" t="n"/>
      <c r="E487" s="14" t="n"/>
      <c r="F487" s="15" t="n"/>
      <c r="G487" s="16" t="n"/>
      <c r="H487" s="17" t="n"/>
      <c r="I487" s="14" t="n"/>
      <c r="J487" s="14">
        <f>IF($A487="","",IFERROR(LOOKUP(2,1/('Movimentações'!$B$5:$B$3004=$A487),'Movimentações'!$E$5:$E$3004),""))</f>
        <v/>
      </c>
      <c r="K487" s="14">
        <f>IF($J487&lt;&gt;"Montagem","",LOOKUP(2,1/('Movimentações'!$B$5:$B$3004=$A487),'Movimentações'!$C$5:$C$3004)&amp;" "&amp;LOOKUP(2,1/('Movimentações'!$B$5:$B$3004=$A487),'Movimentações'!$D$5:$D$3004))</f>
        <v/>
      </c>
      <c r="L487" s="18">
        <f>IF($A487="","",SUMIF('Movimentações'!$B$5:$B$3004,$A487,'Movimentações'!$H$5:$H$3004))</f>
        <v/>
      </c>
      <c r="M487" s="17">
        <f>IF($A487="","",IFERROR(LOOKUP(2,1/(('Movimentações'!$B$5:$B$3004=$A487)*('Movimentações'!$G$5:$G$3004&lt;&gt;"")),'Movimentações'!$G$5:$G$3004),""))</f>
        <v/>
      </c>
      <c r="N487" s="17">
        <f>IF(OR($H487="",$M487=""),"",$H487-$M487)</f>
        <v/>
      </c>
      <c r="O487" s="18">
        <f>IF(OR($N487="",$L487=""),"",IF(OR($N487&lt;=0,$L487=0),"",$L487/$N487))</f>
        <v/>
      </c>
      <c r="P487" s="19">
        <f>IF(OR($G487="",$L487=""),"",IF($L487=0,"",$G487/$L487))</f>
        <v/>
      </c>
      <c r="Q487" s="14">
        <f>IF(OR($M487="",Listas!$H$2=""),"",IF($M487&lt;=Listas!$H$2,"Sulco no limite: avaliar a retirada",""))</f>
        <v/>
      </c>
      <c r="R487" s="14" t="n"/>
    </row>
    <row r="488">
      <c r="A488" s="14" t="n"/>
      <c r="B488" s="14" t="n"/>
      <c r="C488" s="14" t="n"/>
      <c r="D488" s="14" t="n"/>
      <c r="E488" s="14" t="n"/>
      <c r="F488" s="15" t="n"/>
      <c r="G488" s="16" t="n"/>
      <c r="H488" s="17" t="n"/>
      <c r="I488" s="14" t="n"/>
      <c r="J488" s="14">
        <f>IF($A488="","",IFERROR(LOOKUP(2,1/('Movimentações'!$B$5:$B$3004=$A488),'Movimentações'!$E$5:$E$3004),""))</f>
        <v/>
      </c>
      <c r="K488" s="14">
        <f>IF($J488&lt;&gt;"Montagem","",LOOKUP(2,1/('Movimentações'!$B$5:$B$3004=$A488),'Movimentações'!$C$5:$C$3004)&amp;" "&amp;LOOKUP(2,1/('Movimentações'!$B$5:$B$3004=$A488),'Movimentações'!$D$5:$D$3004))</f>
        <v/>
      </c>
      <c r="L488" s="18">
        <f>IF($A488="","",SUMIF('Movimentações'!$B$5:$B$3004,$A488,'Movimentações'!$H$5:$H$3004))</f>
        <v/>
      </c>
      <c r="M488" s="17">
        <f>IF($A488="","",IFERROR(LOOKUP(2,1/(('Movimentações'!$B$5:$B$3004=$A488)*('Movimentações'!$G$5:$G$3004&lt;&gt;"")),'Movimentações'!$G$5:$G$3004),""))</f>
        <v/>
      </c>
      <c r="N488" s="17">
        <f>IF(OR($H488="",$M488=""),"",$H488-$M488)</f>
        <v/>
      </c>
      <c r="O488" s="18">
        <f>IF(OR($N488="",$L488=""),"",IF(OR($N488&lt;=0,$L488=0),"",$L488/$N488))</f>
        <v/>
      </c>
      <c r="P488" s="19">
        <f>IF(OR($G488="",$L488=""),"",IF($L488=0,"",$G488/$L488))</f>
        <v/>
      </c>
      <c r="Q488" s="14">
        <f>IF(OR($M488="",Listas!$H$2=""),"",IF($M488&lt;=Listas!$H$2,"Sulco no limite: avaliar a retirada",""))</f>
        <v/>
      </c>
      <c r="R488" s="14" t="n"/>
    </row>
    <row r="489">
      <c r="A489" s="14" t="n"/>
      <c r="B489" s="14" t="n"/>
      <c r="C489" s="14" t="n"/>
      <c r="D489" s="14" t="n"/>
      <c r="E489" s="14" t="n"/>
      <c r="F489" s="15" t="n"/>
      <c r="G489" s="16" t="n"/>
      <c r="H489" s="17" t="n"/>
      <c r="I489" s="14" t="n"/>
      <c r="J489" s="14">
        <f>IF($A489="","",IFERROR(LOOKUP(2,1/('Movimentações'!$B$5:$B$3004=$A489),'Movimentações'!$E$5:$E$3004),""))</f>
        <v/>
      </c>
      <c r="K489" s="14">
        <f>IF($J489&lt;&gt;"Montagem","",LOOKUP(2,1/('Movimentações'!$B$5:$B$3004=$A489),'Movimentações'!$C$5:$C$3004)&amp;" "&amp;LOOKUP(2,1/('Movimentações'!$B$5:$B$3004=$A489),'Movimentações'!$D$5:$D$3004))</f>
        <v/>
      </c>
      <c r="L489" s="18">
        <f>IF($A489="","",SUMIF('Movimentações'!$B$5:$B$3004,$A489,'Movimentações'!$H$5:$H$3004))</f>
        <v/>
      </c>
      <c r="M489" s="17">
        <f>IF($A489="","",IFERROR(LOOKUP(2,1/(('Movimentações'!$B$5:$B$3004=$A489)*('Movimentações'!$G$5:$G$3004&lt;&gt;"")),'Movimentações'!$G$5:$G$3004),""))</f>
        <v/>
      </c>
      <c r="N489" s="17">
        <f>IF(OR($H489="",$M489=""),"",$H489-$M489)</f>
        <v/>
      </c>
      <c r="O489" s="18">
        <f>IF(OR($N489="",$L489=""),"",IF(OR($N489&lt;=0,$L489=0),"",$L489/$N489))</f>
        <v/>
      </c>
      <c r="P489" s="19">
        <f>IF(OR($G489="",$L489=""),"",IF($L489=0,"",$G489/$L489))</f>
        <v/>
      </c>
      <c r="Q489" s="14">
        <f>IF(OR($M489="",Listas!$H$2=""),"",IF($M489&lt;=Listas!$H$2,"Sulco no limite: avaliar a retirada",""))</f>
        <v/>
      </c>
      <c r="R489" s="14" t="n"/>
    </row>
    <row r="490">
      <c r="A490" s="14" t="n"/>
      <c r="B490" s="14" t="n"/>
      <c r="C490" s="14" t="n"/>
      <c r="D490" s="14" t="n"/>
      <c r="E490" s="14" t="n"/>
      <c r="F490" s="15" t="n"/>
      <c r="G490" s="16" t="n"/>
      <c r="H490" s="17" t="n"/>
      <c r="I490" s="14" t="n"/>
      <c r="J490" s="14">
        <f>IF($A490="","",IFERROR(LOOKUP(2,1/('Movimentações'!$B$5:$B$3004=$A490),'Movimentações'!$E$5:$E$3004),""))</f>
        <v/>
      </c>
      <c r="K490" s="14">
        <f>IF($J490&lt;&gt;"Montagem","",LOOKUP(2,1/('Movimentações'!$B$5:$B$3004=$A490),'Movimentações'!$C$5:$C$3004)&amp;" "&amp;LOOKUP(2,1/('Movimentações'!$B$5:$B$3004=$A490),'Movimentações'!$D$5:$D$3004))</f>
        <v/>
      </c>
      <c r="L490" s="18">
        <f>IF($A490="","",SUMIF('Movimentações'!$B$5:$B$3004,$A490,'Movimentações'!$H$5:$H$3004))</f>
        <v/>
      </c>
      <c r="M490" s="17">
        <f>IF($A490="","",IFERROR(LOOKUP(2,1/(('Movimentações'!$B$5:$B$3004=$A490)*('Movimentações'!$G$5:$G$3004&lt;&gt;"")),'Movimentações'!$G$5:$G$3004),""))</f>
        <v/>
      </c>
      <c r="N490" s="17">
        <f>IF(OR($H490="",$M490=""),"",$H490-$M490)</f>
        <v/>
      </c>
      <c r="O490" s="18">
        <f>IF(OR($N490="",$L490=""),"",IF(OR($N490&lt;=0,$L490=0),"",$L490/$N490))</f>
        <v/>
      </c>
      <c r="P490" s="19">
        <f>IF(OR($G490="",$L490=""),"",IF($L490=0,"",$G490/$L490))</f>
        <v/>
      </c>
      <c r="Q490" s="14">
        <f>IF(OR($M490="",Listas!$H$2=""),"",IF($M490&lt;=Listas!$H$2,"Sulco no limite: avaliar a retirada",""))</f>
        <v/>
      </c>
      <c r="R490" s="14" t="n"/>
    </row>
    <row r="491">
      <c r="A491" s="14" t="n"/>
      <c r="B491" s="14" t="n"/>
      <c r="C491" s="14" t="n"/>
      <c r="D491" s="14" t="n"/>
      <c r="E491" s="14" t="n"/>
      <c r="F491" s="15" t="n"/>
      <c r="G491" s="16" t="n"/>
      <c r="H491" s="17" t="n"/>
      <c r="I491" s="14" t="n"/>
      <c r="J491" s="14">
        <f>IF($A491="","",IFERROR(LOOKUP(2,1/('Movimentações'!$B$5:$B$3004=$A491),'Movimentações'!$E$5:$E$3004),""))</f>
        <v/>
      </c>
      <c r="K491" s="14">
        <f>IF($J491&lt;&gt;"Montagem","",LOOKUP(2,1/('Movimentações'!$B$5:$B$3004=$A491),'Movimentações'!$C$5:$C$3004)&amp;" "&amp;LOOKUP(2,1/('Movimentações'!$B$5:$B$3004=$A491),'Movimentações'!$D$5:$D$3004))</f>
        <v/>
      </c>
      <c r="L491" s="18">
        <f>IF($A491="","",SUMIF('Movimentações'!$B$5:$B$3004,$A491,'Movimentações'!$H$5:$H$3004))</f>
        <v/>
      </c>
      <c r="M491" s="17">
        <f>IF($A491="","",IFERROR(LOOKUP(2,1/(('Movimentações'!$B$5:$B$3004=$A491)*('Movimentações'!$G$5:$G$3004&lt;&gt;"")),'Movimentações'!$G$5:$G$3004),""))</f>
        <v/>
      </c>
      <c r="N491" s="17">
        <f>IF(OR($H491="",$M491=""),"",$H491-$M491)</f>
        <v/>
      </c>
      <c r="O491" s="18">
        <f>IF(OR($N491="",$L491=""),"",IF(OR($N491&lt;=0,$L491=0),"",$L491/$N491))</f>
        <v/>
      </c>
      <c r="P491" s="19">
        <f>IF(OR($G491="",$L491=""),"",IF($L491=0,"",$G491/$L491))</f>
        <v/>
      </c>
      <c r="Q491" s="14">
        <f>IF(OR($M491="",Listas!$H$2=""),"",IF($M491&lt;=Listas!$H$2,"Sulco no limite: avaliar a retirada",""))</f>
        <v/>
      </c>
      <c r="R491" s="14" t="n"/>
    </row>
    <row r="492">
      <c r="A492" s="14" t="n"/>
      <c r="B492" s="14" t="n"/>
      <c r="C492" s="14" t="n"/>
      <c r="D492" s="14" t="n"/>
      <c r="E492" s="14" t="n"/>
      <c r="F492" s="15" t="n"/>
      <c r="G492" s="16" t="n"/>
      <c r="H492" s="17" t="n"/>
      <c r="I492" s="14" t="n"/>
      <c r="J492" s="14">
        <f>IF($A492="","",IFERROR(LOOKUP(2,1/('Movimentações'!$B$5:$B$3004=$A492),'Movimentações'!$E$5:$E$3004),""))</f>
        <v/>
      </c>
      <c r="K492" s="14">
        <f>IF($J492&lt;&gt;"Montagem","",LOOKUP(2,1/('Movimentações'!$B$5:$B$3004=$A492),'Movimentações'!$C$5:$C$3004)&amp;" "&amp;LOOKUP(2,1/('Movimentações'!$B$5:$B$3004=$A492),'Movimentações'!$D$5:$D$3004))</f>
        <v/>
      </c>
      <c r="L492" s="18">
        <f>IF($A492="","",SUMIF('Movimentações'!$B$5:$B$3004,$A492,'Movimentações'!$H$5:$H$3004))</f>
        <v/>
      </c>
      <c r="M492" s="17">
        <f>IF($A492="","",IFERROR(LOOKUP(2,1/(('Movimentações'!$B$5:$B$3004=$A492)*('Movimentações'!$G$5:$G$3004&lt;&gt;"")),'Movimentações'!$G$5:$G$3004),""))</f>
        <v/>
      </c>
      <c r="N492" s="17">
        <f>IF(OR($H492="",$M492=""),"",$H492-$M492)</f>
        <v/>
      </c>
      <c r="O492" s="18">
        <f>IF(OR($N492="",$L492=""),"",IF(OR($N492&lt;=0,$L492=0),"",$L492/$N492))</f>
        <v/>
      </c>
      <c r="P492" s="19">
        <f>IF(OR($G492="",$L492=""),"",IF($L492=0,"",$G492/$L492))</f>
        <v/>
      </c>
      <c r="Q492" s="14">
        <f>IF(OR($M492="",Listas!$H$2=""),"",IF($M492&lt;=Listas!$H$2,"Sulco no limite: avaliar a retirada",""))</f>
        <v/>
      </c>
      <c r="R492" s="14" t="n"/>
    </row>
    <row r="493">
      <c r="A493" s="14" t="n"/>
      <c r="B493" s="14" t="n"/>
      <c r="C493" s="14" t="n"/>
      <c r="D493" s="14" t="n"/>
      <c r="E493" s="14" t="n"/>
      <c r="F493" s="15" t="n"/>
      <c r="G493" s="16" t="n"/>
      <c r="H493" s="17" t="n"/>
      <c r="I493" s="14" t="n"/>
      <c r="J493" s="14">
        <f>IF($A493="","",IFERROR(LOOKUP(2,1/('Movimentações'!$B$5:$B$3004=$A493),'Movimentações'!$E$5:$E$3004),""))</f>
        <v/>
      </c>
      <c r="K493" s="14">
        <f>IF($J493&lt;&gt;"Montagem","",LOOKUP(2,1/('Movimentações'!$B$5:$B$3004=$A493),'Movimentações'!$C$5:$C$3004)&amp;" "&amp;LOOKUP(2,1/('Movimentações'!$B$5:$B$3004=$A493),'Movimentações'!$D$5:$D$3004))</f>
        <v/>
      </c>
      <c r="L493" s="18">
        <f>IF($A493="","",SUMIF('Movimentações'!$B$5:$B$3004,$A493,'Movimentações'!$H$5:$H$3004))</f>
        <v/>
      </c>
      <c r="M493" s="17">
        <f>IF($A493="","",IFERROR(LOOKUP(2,1/(('Movimentações'!$B$5:$B$3004=$A493)*('Movimentações'!$G$5:$G$3004&lt;&gt;"")),'Movimentações'!$G$5:$G$3004),""))</f>
        <v/>
      </c>
      <c r="N493" s="17">
        <f>IF(OR($H493="",$M493=""),"",$H493-$M493)</f>
        <v/>
      </c>
      <c r="O493" s="18">
        <f>IF(OR($N493="",$L493=""),"",IF(OR($N493&lt;=0,$L493=0),"",$L493/$N493))</f>
        <v/>
      </c>
      <c r="P493" s="19">
        <f>IF(OR($G493="",$L493=""),"",IF($L493=0,"",$G493/$L493))</f>
        <v/>
      </c>
      <c r="Q493" s="14">
        <f>IF(OR($M493="",Listas!$H$2=""),"",IF($M493&lt;=Listas!$H$2,"Sulco no limite: avaliar a retirada",""))</f>
        <v/>
      </c>
      <c r="R493" s="14" t="n"/>
    </row>
    <row r="494">
      <c r="A494" s="14" t="n"/>
      <c r="B494" s="14" t="n"/>
      <c r="C494" s="14" t="n"/>
      <c r="D494" s="14" t="n"/>
      <c r="E494" s="14" t="n"/>
      <c r="F494" s="15" t="n"/>
      <c r="G494" s="16" t="n"/>
      <c r="H494" s="17" t="n"/>
      <c r="I494" s="14" t="n"/>
      <c r="J494" s="14">
        <f>IF($A494="","",IFERROR(LOOKUP(2,1/('Movimentações'!$B$5:$B$3004=$A494),'Movimentações'!$E$5:$E$3004),""))</f>
        <v/>
      </c>
      <c r="K494" s="14">
        <f>IF($J494&lt;&gt;"Montagem","",LOOKUP(2,1/('Movimentações'!$B$5:$B$3004=$A494),'Movimentações'!$C$5:$C$3004)&amp;" "&amp;LOOKUP(2,1/('Movimentações'!$B$5:$B$3004=$A494),'Movimentações'!$D$5:$D$3004))</f>
        <v/>
      </c>
      <c r="L494" s="18">
        <f>IF($A494="","",SUMIF('Movimentações'!$B$5:$B$3004,$A494,'Movimentações'!$H$5:$H$3004))</f>
        <v/>
      </c>
      <c r="M494" s="17">
        <f>IF($A494="","",IFERROR(LOOKUP(2,1/(('Movimentações'!$B$5:$B$3004=$A494)*('Movimentações'!$G$5:$G$3004&lt;&gt;"")),'Movimentações'!$G$5:$G$3004),""))</f>
        <v/>
      </c>
      <c r="N494" s="17">
        <f>IF(OR($H494="",$M494=""),"",$H494-$M494)</f>
        <v/>
      </c>
      <c r="O494" s="18">
        <f>IF(OR($N494="",$L494=""),"",IF(OR($N494&lt;=0,$L494=0),"",$L494/$N494))</f>
        <v/>
      </c>
      <c r="P494" s="19">
        <f>IF(OR($G494="",$L494=""),"",IF($L494=0,"",$G494/$L494))</f>
        <v/>
      </c>
      <c r="Q494" s="14">
        <f>IF(OR($M494="",Listas!$H$2=""),"",IF($M494&lt;=Listas!$H$2,"Sulco no limite: avaliar a retirada",""))</f>
        <v/>
      </c>
      <c r="R494" s="14" t="n"/>
    </row>
    <row r="495">
      <c r="A495" s="14" t="n"/>
      <c r="B495" s="14" t="n"/>
      <c r="C495" s="14" t="n"/>
      <c r="D495" s="14" t="n"/>
      <c r="E495" s="14" t="n"/>
      <c r="F495" s="15" t="n"/>
      <c r="G495" s="16" t="n"/>
      <c r="H495" s="17" t="n"/>
      <c r="I495" s="14" t="n"/>
      <c r="J495" s="14">
        <f>IF($A495="","",IFERROR(LOOKUP(2,1/('Movimentações'!$B$5:$B$3004=$A495),'Movimentações'!$E$5:$E$3004),""))</f>
        <v/>
      </c>
      <c r="K495" s="14">
        <f>IF($J495&lt;&gt;"Montagem","",LOOKUP(2,1/('Movimentações'!$B$5:$B$3004=$A495),'Movimentações'!$C$5:$C$3004)&amp;" "&amp;LOOKUP(2,1/('Movimentações'!$B$5:$B$3004=$A495),'Movimentações'!$D$5:$D$3004))</f>
        <v/>
      </c>
      <c r="L495" s="18">
        <f>IF($A495="","",SUMIF('Movimentações'!$B$5:$B$3004,$A495,'Movimentações'!$H$5:$H$3004))</f>
        <v/>
      </c>
      <c r="M495" s="17">
        <f>IF($A495="","",IFERROR(LOOKUP(2,1/(('Movimentações'!$B$5:$B$3004=$A495)*('Movimentações'!$G$5:$G$3004&lt;&gt;"")),'Movimentações'!$G$5:$G$3004),""))</f>
        <v/>
      </c>
      <c r="N495" s="17">
        <f>IF(OR($H495="",$M495=""),"",$H495-$M495)</f>
        <v/>
      </c>
      <c r="O495" s="18">
        <f>IF(OR($N495="",$L495=""),"",IF(OR($N495&lt;=0,$L495=0),"",$L495/$N495))</f>
        <v/>
      </c>
      <c r="P495" s="19">
        <f>IF(OR($G495="",$L495=""),"",IF($L495=0,"",$G495/$L495))</f>
        <v/>
      </c>
      <c r="Q495" s="14">
        <f>IF(OR($M495="",Listas!$H$2=""),"",IF($M495&lt;=Listas!$H$2,"Sulco no limite: avaliar a retirada",""))</f>
        <v/>
      </c>
      <c r="R495" s="14" t="n"/>
    </row>
    <row r="496">
      <c r="A496" s="14" t="n"/>
      <c r="B496" s="14" t="n"/>
      <c r="C496" s="14" t="n"/>
      <c r="D496" s="14" t="n"/>
      <c r="E496" s="14" t="n"/>
      <c r="F496" s="15" t="n"/>
      <c r="G496" s="16" t="n"/>
      <c r="H496" s="17" t="n"/>
      <c r="I496" s="14" t="n"/>
      <c r="J496" s="14">
        <f>IF($A496="","",IFERROR(LOOKUP(2,1/('Movimentações'!$B$5:$B$3004=$A496),'Movimentações'!$E$5:$E$3004),""))</f>
        <v/>
      </c>
      <c r="K496" s="14">
        <f>IF($J496&lt;&gt;"Montagem","",LOOKUP(2,1/('Movimentações'!$B$5:$B$3004=$A496),'Movimentações'!$C$5:$C$3004)&amp;" "&amp;LOOKUP(2,1/('Movimentações'!$B$5:$B$3004=$A496),'Movimentações'!$D$5:$D$3004))</f>
        <v/>
      </c>
      <c r="L496" s="18">
        <f>IF($A496="","",SUMIF('Movimentações'!$B$5:$B$3004,$A496,'Movimentações'!$H$5:$H$3004))</f>
        <v/>
      </c>
      <c r="M496" s="17">
        <f>IF($A496="","",IFERROR(LOOKUP(2,1/(('Movimentações'!$B$5:$B$3004=$A496)*('Movimentações'!$G$5:$G$3004&lt;&gt;"")),'Movimentações'!$G$5:$G$3004),""))</f>
        <v/>
      </c>
      <c r="N496" s="17">
        <f>IF(OR($H496="",$M496=""),"",$H496-$M496)</f>
        <v/>
      </c>
      <c r="O496" s="18">
        <f>IF(OR($N496="",$L496=""),"",IF(OR($N496&lt;=0,$L496=0),"",$L496/$N496))</f>
        <v/>
      </c>
      <c r="P496" s="19">
        <f>IF(OR($G496="",$L496=""),"",IF($L496=0,"",$G496/$L496))</f>
        <v/>
      </c>
      <c r="Q496" s="14">
        <f>IF(OR($M496="",Listas!$H$2=""),"",IF($M496&lt;=Listas!$H$2,"Sulco no limite: avaliar a retirada",""))</f>
        <v/>
      </c>
      <c r="R496" s="14" t="n"/>
    </row>
    <row r="497">
      <c r="A497" s="14" t="n"/>
      <c r="B497" s="14" t="n"/>
      <c r="C497" s="14" t="n"/>
      <c r="D497" s="14" t="n"/>
      <c r="E497" s="14" t="n"/>
      <c r="F497" s="15" t="n"/>
      <c r="G497" s="16" t="n"/>
      <c r="H497" s="17" t="n"/>
      <c r="I497" s="14" t="n"/>
      <c r="J497" s="14">
        <f>IF($A497="","",IFERROR(LOOKUP(2,1/('Movimentações'!$B$5:$B$3004=$A497),'Movimentações'!$E$5:$E$3004),""))</f>
        <v/>
      </c>
      <c r="K497" s="14">
        <f>IF($J497&lt;&gt;"Montagem","",LOOKUP(2,1/('Movimentações'!$B$5:$B$3004=$A497),'Movimentações'!$C$5:$C$3004)&amp;" "&amp;LOOKUP(2,1/('Movimentações'!$B$5:$B$3004=$A497),'Movimentações'!$D$5:$D$3004))</f>
        <v/>
      </c>
      <c r="L497" s="18">
        <f>IF($A497="","",SUMIF('Movimentações'!$B$5:$B$3004,$A497,'Movimentações'!$H$5:$H$3004))</f>
        <v/>
      </c>
      <c r="M497" s="17">
        <f>IF($A497="","",IFERROR(LOOKUP(2,1/(('Movimentações'!$B$5:$B$3004=$A497)*('Movimentações'!$G$5:$G$3004&lt;&gt;"")),'Movimentações'!$G$5:$G$3004),""))</f>
        <v/>
      </c>
      <c r="N497" s="17">
        <f>IF(OR($H497="",$M497=""),"",$H497-$M497)</f>
        <v/>
      </c>
      <c r="O497" s="18">
        <f>IF(OR($N497="",$L497=""),"",IF(OR($N497&lt;=0,$L497=0),"",$L497/$N497))</f>
        <v/>
      </c>
      <c r="P497" s="19">
        <f>IF(OR($G497="",$L497=""),"",IF($L497=0,"",$G497/$L497))</f>
        <v/>
      </c>
      <c r="Q497" s="14">
        <f>IF(OR($M497="",Listas!$H$2=""),"",IF($M497&lt;=Listas!$H$2,"Sulco no limite: avaliar a retirada",""))</f>
        <v/>
      </c>
      <c r="R497" s="14" t="n"/>
    </row>
    <row r="498">
      <c r="A498" s="14" t="n"/>
      <c r="B498" s="14" t="n"/>
      <c r="C498" s="14" t="n"/>
      <c r="D498" s="14" t="n"/>
      <c r="E498" s="14" t="n"/>
      <c r="F498" s="15" t="n"/>
      <c r="G498" s="16" t="n"/>
      <c r="H498" s="17" t="n"/>
      <c r="I498" s="14" t="n"/>
      <c r="J498" s="14">
        <f>IF($A498="","",IFERROR(LOOKUP(2,1/('Movimentações'!$B$5:$B$3004=$A498),'Movimentações'!$E$5:$E$3004),""))</f>
        <v/>
      </c>
      <c r="K498" s="14">
        <f>IF($J498&lt;&gt;"Montagem","",LOOKUP(2,1/('Movimentações'!$B$5:$B$3004=$A498),'Movimentações'!$C$5:$C$3004)&amp;" "&amp;LOOKUP(2,1/('Movimentações'!$B$5:$B$3004=$A498),'Movimentações'!$D$5:$D$3004))</f>
        <v/>
      </c>
      <c r="L498" s="18">
        <f>IF($A498="","",SUMIF('Movimentações'!$B$5:$B$3004,$A498,'Movimentações'!$H$5:$H$3004))</f>
        <v/>
      </c>
      <c r="M498" s="17">
        <f>IF($A498="","",IFERROR(LOOKUP(2,1/(('Movimentações'!$B$5:$B$3004=$A498)*('Movimentações'!$G$5:$G$3004&lt;&gt;"")),'Movimentações'!$G$5:$G$3004),""))</f>
        <v/>
      </c>
      <c r="N498" s="17">
        <f>IF(OR($H498="",$M498=""),"",$H498-$M498)</f>
        <v/>
      </c>
      <c r="O498" s="18">
        <f>IF(OR($N498="",$L498=""),"",IF(OR($N498&lt;=0,$L498=0),"",$L498/$N498))</f>
        <v/>
      </c>
      <c r="P498" s="19">
        <f>IF(OR($G498="",$L498=""),"",IF($L498=0,"",$G498/$L498))</f>
        <v/>
      </c>
      <c r="Q498" s="14">
        <f>IF(OR($M498="",Listas!$H$2=""),"",IF($M498&lt;=Listas!$H$2,"Sulco no limite: avaliar a retirada",""))</f>
        <v/>
      </c>
      <c r="R498" s="14" t="n"/>
    </row>
    <row r="499">
      <c r="A499" s="14" t="n"/>
      <c r="B499" s="14" t="n"/>
      <c r="C499" s="14" t="n"/>
      <c r="D499" s="14" t="n"/>
      <c r="E499" s="14" t="n"/>
      <c r="F499" s="15" t="n"/>
      <c r="G499" s="16" t="n"/>
      <c r="H499" s="17" t="n"/>
      <c r="I499" s="14" t="n"/>
      <c r="J499" s="14">
        <f>IF($A499="","",IFERROR(LOOKUP(2,1/('Movimentações'!$B$5:$B$3004=$A499),'Movimentações'!$E$5:$E$3004),""))</f>
        <v/>
      </c>
      <c r="K499" s="14">
        <f>IF($J499&lt;&gt;"Montagem","",LOOKUP(2,1/('Movimentações'!$B$5:$B$3004=$A499),'Movimentações'!$C$5:$C$3004)&amp;" "&amp;LOOKUP(2,1/('Movimentações'!$B$5:$B$3004=$A499),'Movimentações'!$D$5:$D$3004))</f>
        <v/>
      </c>
      <c r="L499" s="18">
        <f>IF($A499="","",SUMIF('Movimentações'!$B$5:$B$3004,$A499,'Movimentações'!$H$5:$H$3004))</f>
        <v/>
      </c>
      <c r="M499" s="17">
        <f>IF($A499="","",IFERROR(LOOKUP(2,1/(('Movimentações'!$B$5:$B$3004=$A499)*('Movimentações'!$G$5:$G$3004&lt;&gt;"")),'Movimentações'!$G$5:$G$3004),""))</f>
        <v/>
      </c>
      <c r="N499" s="17">
        <f>IF(OR($H499="",$M499=""),"",$H499-$M499)</f>
        <v/>
      </c>
      <c r="O499" s="18">
        <f>IF(OR($N499="",$L499=""),"",IF(OR($N499&lt;=0,$L499=0),"",$L499/$N499))</f>
        <v/>
      </c>
      <c r="P499" s="19">
        <f>IF(OR($G499="",$L499=""),"",IF($L499=0,"",$G499/$L499))</f>
        <v/>
      </c>
      <c r="Q499" s="14">
        <f>IF(OR($M499="",Listas!$H$2=""),"",IF($M499&lt;=Listas!$H$2,"Sulco no limite: avaliar a retirada",""))</f>
        <v/>
      </c>
      <c r="R499" s="14" t="n"/>
    </row>
    <row r="500">
      <c r="A500" s="14" t="n"/>
      <c r="B500" s="14" t="n"/>
      <c r="C500" s="14" t="n"/>
      <c r="D500" s="14" t="n"/>
      <c r="E500" s="14" t="n"/>
      <c r="F500" s="15" t="n"/>
      <c r="G500" s="16" t="n"/>
      <c r="H500" s="17" t="n"/>
      <c r="I500" s="14" t="n"/>
      <c r="J500" s="14">
        <f>IF($A500="","",IFERROR(LOOKUP(2,1/('Movimentações'!$B$5:$B$3004=$A500),'Movimentações'!$E$5:$E$3004),""))</f>
        <v/>
      </c>
      <c r="K500" s="14">
        <f>IF($J500&lt;&gt;"Montagem","",LOOKUP(2,1/('Movimentações'!$B$5:$B$3004=$A500),'Movimentações'!$C$5:$C$3004)&amp;" "&amp;LOOKUP(2,1/('Movimentações'!$B$5:$B$3004=$A500),'Movimentações'!$D$5:$D$3004))</f>
        <v/>
      </c>
      <c r="L500" s="18">
        <f>IF($A500="","",SUMIF('Movimentações'!$B$5:$B$3004,$A500,'Movimentações'!$H$5:$H$3004))</f>
        <v/>
      </c>
      <c r="M500" s="17">
        <f>IF($A500="","",IFERROR(LOOKUP(2,1/(('Movimentações'!$B$5:$B$3004=$A500)*('Movimentações'!$G$5:$G$3004&lt;&gt;"")),'Movimentações'!$G$5:$G$3004),""))</f>
        <v/>
      </c>
      <c r="N500" s="17">
        <f>IF(OR($H500="",$M500=""),"",$H500-$M500)</f>
        <v/>
      </c>
      <c r="O500" s="18">
        <f>IF(OR($N500="",$L500=""),"",IF(OR($N500&lt;=0,$L500=0),"",$L500/$N500))</f>
        <v/>
      </c>
      <c r="P500" s="19">
        <f>IF(OR($G500="",$L500=""),"",IF($L500=0,"",$G500/$L500))</f>
        <v/>
      </c>
      <c r="Q500" s="14">
        <f>IF(OR($M500="",Listas!$H$2=""),"",IF($M500&lt;=Listas!$H$2,"Sulco no limite: avaliar a retirada",""))</f>
        <v/>
      </c>
      <c r="R500" s="14" t="n"/>
    </row>
    <row r="501">
      <c r="A501" s="14" t="n"/>
      <c r="B501" s="14" t="n"/>
      <c r="C501" s="14" t="n"/>
      <c r="D501" s="14" t="n"/>
      <c r="E501" s="14" t="n"/>
      <c r="F501" s="15" t="n"/>
      <c r="G501" s="16" t="n"/>
      <c r="H501" s="17" t="n"/>
      <c r="I501" s="14" t="n"/>
      <c r="J501" s="14">
        <f>IF($A501="","",IFERROR(LOOKUP(2,1/('Movimentações'!$B$5:$B$3004=$A501),'Movimentações'!$E$5:$E$3004),""))</f>
        <v/>
      </c>
      <c r="K501" s="14">
        <f>IF($J501&lt;&gt;"Montagem","",LOOKUP(2,1/('Movimentações'!$B$5:$B$3004=$A501),'Movimentações'!$C$5:$C$3004)&amp;" "&amp;LOOKUP(2,1/('Movimentações'!$B$5:$B$3004=$A501),'Movimentações'!$D$5:$D$3004))</f>
        <v/>
      </c>
      <c r="L501" s="18">
        <f>IF($A501="","",SUMIF('Movimentações'!$B$5:$B$3004,$A501,'Movimentações'!$H$5:$H$3004))</f>
        <v/>
      </c>
      <c r="M501" s="17">
        <f>IF($A501="","",IFERROR(LOOKUP(2,1/(('Movimentações'!$B$5:$B$3004=$A501)*('Movimentações'!$G$5:$G$3004&lt;&gt;"")),'Movimentações'!$G$5:$G$3004),""))</f>
        <v/>
      </c>
      <c r="N501" s="17">
        <f>IF(OR($H501="",$M501=""),"",$H501-$M501)</f>
        <v/>
      </c>
      <c r="O501" s="18">
        <f>IF(OR($N501="",$L501=""),"",IF(OR($N501&lt;=0,$L501=0),"",$L501/$N501))</f>
        <v/>
      </c>
      <c r="P501" s="19">
        <f>IF(OR($G501="",$L501=""),"",IF($L501=0,"",$G501/$L501))</f>
        <v/>
      </c>
      <c r="Q501" s="14">
        <f>IF(OR($M501="",Listas!$H$2=""),"",IF($M501&lt;=Listas!$H$2,"Sulco no limite: avaliar a retirada",""))</f>
        <v/>
      </c>
      <c r="R501" s="14" t="n"/>
    </row>
    <row r="502">
      <c r="A502" s="14" t="n"/>
      <c r="B502" s="14" t="n"/>
      <c r="C502" s="14" t="n"/>
      <c r="D502" s="14" t="n"/>
      <c r="E502" s="14" t="n"/>
      <c r="F502" s="15" t="n"/>
      <c r="G502" s="16" t="n"/>
      <c r="H502" s="17" t="n"/>
      <c r="I502" s="14" t="n"/>
      <c r="J502" s="14">
        <f>IF($A502="","",IFERROR(LOOKUP(2,1/('Movimentações'!$B$5:$B$3004=$A502),'Movimentações'!$E$5:$E$3004),""))</f>
        <v/>
      </c>
      <c r="K502" s="14">
        <f>IF($J502&lt;&gt;"Montagem","",LOOKUP(2,1/('Movimentações'!$B$5:$B$3004=$A502),'Movimentações'!$C$5:$C$3004)&amp;" "&amp;LOOKUP(2,1/('Movimentações'!$B$5:$B$3004=$A502),'Movimentações'!$D$5:$D$3004))</f>
        <v/>
      </c>
      <c r="L502" s="18">
        <f>IF($A502="","",SUMIF('Movimentações'!$B$5:$B$3004,$A502,'Movimentações'!$H$5:$H$3004))</f>
        <v/>
      </c>
      <c r="M502" s="17">
        <f>IF($A502="","",IFERROR(LOOKUP(2,1/(('Movimentações'!$B$5:$B$3004=$A502)*('Movimentações'!$G$5:$G$3004&lt;&gt;"")),'Movimentações'!$G$5:$G$3004),""))</f>
        <v/>
      </c>
      <c r="N502" s="17">
        <f>IF(OR($H502="",$M502=""),"",$H502-$M502)</f>
        <v/>
      </c>
      <c r="O502" s="18">
        <f>IF(OR($N502="",$L502=""),"",IF(OR($N502&lt;=0,$L502=0),"",$L502/$N502))</f>
        <v/>
      </c>
      <c r="P502" s="19">
        <f>IF(OR($G502="",$L502=""),"",IF($L502=0,"",$G502/$L502))</f>
        <v/>
      </c>
      <c r="Q502" s="14">
        <f>IF(OR($M502="",Listas!$H$2=""),"",IF($M502&lt;=Listas!$H$2,"Sulco no limite: avaliar a retirada",""))</f>
        <v/>
      </c>
      <c r="R502" s="14" t="n"/>
    </row>
    <row r="503">
      <c r="A503" s="14" t="n"/>
      <c r="B503" s="14" t="n"/>
      <c r="C503" s="14" t="n"/>
      <c r="D503" s="14" t="n"/>
      <c r="E503" s="14" t="n"/>
      <c r="F503" s="15" t="n"/>
      <c r="G503" s="16" t="n"/>
      <c r="H503" s="17" t="n"/>
      <c r="I503" s="14" t="n"/>
      <c r="J503" s="14">
        <f>IF($A503="","",IFERROR(LOOKUP(2,1/('Movimentações'!$B$5:$B$3004=$A503),'Movimentações'!$E$5:$E$3004),""))</f>
        <v/>
      </c>
      <c r="K503" s="14">
        <f>IF($J503&lt;&gt;"Montagem","",LOOKUP(2,1/('Movimentações'!$B$5:$B$3004=$A503),'Movimentações'!$C$5:$C$3004)&amp;" "&amp;LOOKUP(2,1/('Movimentações'!$B$5:$B$3004=$A503),'Movimentações'!$D$5:$D$3004))</f>
        <v/>
      </c>
      <c r="L503" s="18">
        <f>IF($A503="","",SUMIF('Movimentações'!$B$5:$B$3004,$A503,'Movimentações'!$H$5:$H$3004))</f>
        <v/>
      </c>
      <c r="M503" s="17">
        <f>IF($A503="","",IFERROR(LOOKUP(2,1/(('Movimentações'!$B$5:$B$3004=$A503)*('Movimentações'!$G$5:$G$3004&lt;&gt;"")),'Movimentações'!$G$5:$G$3004),""))</f>
        <v/>
      </c>
      <c r="N503" s="17">
        <f>IF(OR($H503="",$M503=""),"",$H503-$M503)</f>
        <v/>
      </c>
      <c r="O503" s="18">
        <f>IF(OR($N503="",$L503=""),"",IF(OR($N503&lt;=0,$L503=0),"",$L503/$N503))</f>
        <v/>
      </c>
      <c r="P503" s="19">
        <f>IF(OR($G503="",$L503=""),"",IF($L503=0,"",$G503/$L503))</f>
        <v/>
      </c>
      <c r="Q503" s="14">
        <f>IF(OR($M503="",Listas!$H$2=""),"",IF($M503&lt;=Listas!$H$2,"Sulco no limite: avaliar a retirada",""))</f>
        <v/>
      </c>
      <c r="R503" s="14" t="n"/>
    </row>
    <row r="504">
      <c r="A504" s="14" t="n"/>
      <c r="B504" s="14" t="n"/>
      <c r="C504" s="14" t="n"/>
      <c r="D504" s="14" t="n"/>
      <c r="E504" s="14" t="n"/>
      <c r="F504" s="15" t="n"/>
      <c r="G504" s="16" t="n"/>
      <c r="H504" s="17" t="n"/>
      <c r="I504" s="14" t="n"/>
      <c r="J504" s="14">
        <f>IF($A504="","",IFERROR(LOOKUP(2,1/('Movimentações'!$B$5:$B$3004=$A504),'Movimentações'!$E$5:$E$3004),""))</f>
        <v/>
      </c>
      <c r="K504" s="14">
        <f>IF($J504&lt;&gt;"Montagem","",LOOKUP(2,1/('Movimentações'!$B$5:$B$3004=$A504),'Movimentações'!$C$5:$C$3004)&amp;" "&amp;LOOKUP(2,1/('Movimentações'!$B$5:$B$3004=$A504),'Movimentações'!$D$5:$D$3004))</f>
        <v/>
      </c>
      <c r="L504" s="18">
        <f>IF($A504="","",SUMIF('Movimentações'!$B$5:$B$3004,$A504,'Movimentações'!$H$5:$H$3004))</f>
        <v/>
      </c>
      <c r="M504" s="17">
        <f>IF($A504="","",IFERROR(LOOKUP(2,1/(('Movimentações'!$B$5:$B$3004=$A504)*('Movimentações'!$G$5:$G$3004&lt;&gt;"")),'Movimentações'!$G$5:$G$3004),""))</f>
        <v/>
      </c>
      <c r="N504" s="17">
        <f>IF(OR($H504="",$M504=""),"",$H504-$M504)</f>
        <v/>
      </c>
      <c r="O504" s="18">
        <f>IF(OR($N504="",$L504=""),"",IF(OR($N504&lt;=0,$L504=0),"",$L504/$N504))</f>
        <v/>
      </c>
      <c r="P504" s="19">
        <f>IF(OR($G504="",$L504=""),"",IF($L504=0,"",$G504/$L504))</f>
        <v/>
      </c>
      <c r="Q504" s="14">
        <f>IF(OR($M504="",Listas!$H$2=""),"",IF($M504&lt;=Listas!$H$2,"Sulco no limite: avaliar a retirada",""))</f>
        <v/>
      </c>
      <c r="R504" s="14" t="n"/>
    </row>
    <row r="505">
      <c r="A505" s="14" t="n"/>
      <c r="B505" s="14" t="n"/>
      <c r="C505" s="14" t="n"/>
      <c r="D505" s="14" t="n"/>
      <c r="E505" s="14" t="n"/>
      <c r="F505" s="15" t="n"/>
      <c r="G505" s="16" t="n"/>
      <c r="H505" s="17" t="n"/>
      <c r="I505" s="14" t="n"/>
      <c r="J505" s="14">
        <f>IF($A505="","",IFERROR(LOOKUP(2,1/('Movimentações'!$B$5:$B$3004=$A505),'Movimentações'!$E$5:$E$3004),""))</f>
        <v/>
      </c>
      <c r="K505" s="14">
        <f>IF($J505&lt;&gt;"Montagem","",LOOKUP(2,1/('Movimentações'!$B$5:$B$3004=$A505),'Movimentações'!$C$5:$C$3004)&amp;" "&amp;LOOKUP(2,1/('Movimentações'!$B$5:$B$3004=$A505),'Movimentações'!$D$5:$D$3004))</f>
        <v/>
      </c>
      <c r="L505" s="18">
        <f>IF($A505="","",SUMIF('Movimentações'!$B$5:$B$3004,$A505,'Movimentações'!$H$5:$H$3004))</f>
        <v/>
      </c>
      <c r="M505" s="17">
        <f>IF($A505="","",IFERROR(LOOKUP(2,1/(('Movimentações'!$B$5:$B$3004=$A505)*('Movimentações'!$G$5:$G$3004&lt;&gt;"")),'Movimentações'!$G$5:$G$3004),""))</f>
        <v/>
      </c>
      <c r="N505" s="17">
        <f>IF(OR($H505="",$M505=""),"",$H505-$M505)</f>
        <v/>
      </c>
      <c r="O505" s="18">
        <f>IF(OR($N505="",$L505=""),"",IF(OR($N505&lt;=0,$L505=0),"",$L505/$N505))</f>
        <v/>
      </c>
      <c r="P505" s="19">
        <f>IF(OR($G505="",$L505=""),"",IF($L505=0,"",$G505/$L505))</f>
        <v/>
      </c>
      <c r="Q505" s="14">
        <f>IF(OR($M505="",Listas!$H$2=""),"",IF($M505&lt;=Listas!$H$2,"Sulco no limite: avaliar a retirada",""))</f>
        <v/>
      </c>
      <c r="R505" s="14" t="n"/>
    </row>
    <row r="506">
      <c r="A506" s="14" t="n"/>
      <c r="B506" s="14" t="n"/>
      <c r="C506" s="14" t="n"/>
      <c r="D506" s="14" t="n"/>
      <c r="E506" s="14" t="n"/>
      <c r="F506" s="15" t="n"/>
      <c r="G506" s="16" t="n"/>
      <c r="H506" s="17" t="n"/>
      <c r="I506" s="14" t="n"/>
      <c r="J506" s="14">
        <f>IF($A506="","",IFERROR(LOOKUP(2,1/('Movimentações'!$B$5:$B$3004=$A506),'Movimentações'!$E$5:$E$3004),""))</f>
        <v/>
      </c>
      <c r="K506" s="14">
        <f>IF($J506&lt;&gt;"Montagem","",LOOKUP(2,1/('Movimentações'!$B$5:$B$3004=$A506),'Movimentações'!$C$5:$C$3004)&amp;" "&amp;LOOKUP(2,1/('Movimentações'!$B$5:$B$3004=$A506),'Movimentações'!$D$5:$D$3004))</f>
        <v/>
      </c>
      <c r="L506" s="18">
        <f>IF($A506="","",SUMIF('Movimentações'!$B$5:$B$3004,$A506,'Movimentações'!$H$5:$H$3004))</f>
        <v/>
      </c>
      <c r="M506" s="17">
        <f>IF($A506="","",IFERROR(LOOKUP(2,1/(('Movimentações'!$B$5:$B$3004=$A506)*('Movimentações'!$G$5:$G$3004&lt;&gt;"")),'Movimentações'!$G$5:$G$3004),""))</f>
        <v/>
      </c>
      <c r="N506" s="17">
        <f>IF(OR($H506="",$M506=""),"",$H506-$M506)</f>
        <v/>
      </c>
      <c r="O506" s="18">
        <f>IF(OR($N506="",$L506=""),"",IF(OR($N506&lt;=0,$L506=0),"",$L506/$N506))</f>
        <v/>
      </c>
      <c r="P506" s="19">
        <f>IF(OR($G506="",$L506=""),"",IF($L506=0,"",$G506/$L506))</f>
        <v/>
      </c>
      <c r="Q506" s="14">
        <f>IF(OR($M506="",Listas!$H$2=""),"",IF($M506&lt;=Listas!$H$2,"Sulco no limite: avaliar a retirada",""))</f>
        <v/>
      </c>
      <c r="R506" s="14" t="n"/>
    </row>
    <row r="507">
      <c r="A507" s="14" t="n"/>
      <c r="B507" s="14" t="n"/>
      <c r="C507" s="14" t="n"/>
      <c r="D507" s="14" t="n"/>
      <c r="E507" s="14" t="n"/>
      <c r="F507" s="15" t="n"/>
      <c r="G507" s="16" t="n"/>
      <c r="H507" s="17" t="n"/>
      <c r="I507" s="14" t="n"/>
      <c r="J507" s="14">
        <f>IF($A507="","",IFERROR(LOOKUP(2,1/('Movimentações'!$B$5:$B$3004=$A507),'Movimentações'!$E$5:$E$3004),""))</f>
        <v/>
      </c>
      <c r="K507" s="14">
        <f>IF($J507&lt;&gt;"Montagem","",LOOKUP(2,1/('Movimentações'!$B$5:$B$3004=$A507),'Movimentações'!$C$5:$C$3004)&amp;" "&amp;LOOKUP(2,1/('Movimentações'!$B$5:$B$3004=$A507),'Movimentações'!$D$5:$D$3004))</f>
        <v/>
      </c>
      <c r="L507" s="18">
        <f>IF($A507="","",SUMIF('Movimentações'!$B$5:$B$3004,$A507,'Movimentações'!$H$5:$H$3004))</f>
        <v/>
      </c>
      <c r="M507" s="17">
        <f>IF($A507="","",IFERROR(LOOKUP(2,1/(('Movimentações'!$B$5:$B$3004=$A507)*('Movimentações'!$G$5:$G$3004&lt;&gt;"")),'Movimentações'!$G$5:$G$3004),""))</f>
        <v/>
      </c>
      <c r="N507" s="17">
        <f>IF(OR($H507="",$M507=""),"",$H507-$M507)</f>
        <v/>
      </c>
      <c r="O507" s="18">
        <f>IF(OR($N507="",$L507=""),"",IF(OR($N507&lt;=0,$L507=0),"",$L507/$N507))</f>
        <v/>
      </c>
      <c r="P507" s="19">
        <f>IF(OR($G507="",$L507=""),"",IF($L507=0,"",$G507/$L507))</f>
        <v/>
      </c>
      <c r="Q507" s="14">
        <f>IF(OR($M507="",Listas!$H$2=""),"",IF($M507&lt;=Listas!$H$2,"Sulco no limite: avaliar a retirada",""))</f>
        <v/>
      </c>
      <c r="R507" s="14" t="n"/>
    </row>
    <row r="508">
      <c r="A508" s="14" t="n"/>
      <c r="B508" s="14" t="n"/>
      <c r="C508" s="14" t="n"/>
      <c r="D508" s="14" t="n"/>
      <c r="E508" s="14" t="n"/>
      <c r="F508" s="15" t="n"/>
      <c r="G508" s="16" t="n"/>
      <c r="H508" s="17" t="n"/>
      <c r="I508" s="14" t="n"/>
      <c r="J508" s="14">
        <f>IF($A508="","",IFERROR(LOOKUP(2,1/('Movimentações'!$B$5:$B$3004=$A508),'Movimentações'!$E$5:$E$3004),""))</f>
        <v/>
      </c>
      <c r="K508" s="14">
        <f>IF($J508&lt;&gt;"Montagem","",LOOKUP(2,1/('Movimentações'!$B$5:$B$3004=$A508),'Movimentações'!$C$5:$C$3004)&amp;" "&amp;LOOKUP(2,1/('Movimentações'!$B$5:$B$3004=$A508),'Movimentações'!$D$5:$D$3004))</f>
        <v/>
      </c>
      <c r="L508" s="18">
        <f>IF($A508="","",SUMIF('Movimentações'!$B$5:$B$3004,$A508,'Movimentações'!$H$5:$H$3004))</f>
        <v/>
      </c>
      <c r="M508" s="17">
        <f>IF($A508="","",IFERROR(LOOKUP(2,1/(('Movimentações'!$B$5:$B$3004=$A508)*('Movimentações'!$G$5:$G$3004&lt;&gt;"")),'Movimentações'!$G$5:$G$3004),""))</f>
        <v/>
      </c>
      <c r="N508" s="17">
        <f>IF(OR($H508="",$M508=""),"",$H508-$M508)</f>
        <v/>
      </c>
      <c r="O508" s="18">
        <f>IF(OR($N508="",$L508=""),"",IF(OR($N508&lt;=0,$L508=0),"",$L508/$N508))</f>
        <v/>
      </c>
      <c r="P508" s="19">
        <f>IF(OR($G508="",$L508=""),"",IF($L508=0,"",$G508/$L508))</f>
        <v/>
      </c>
      <c r="Q508" s="14">
        <f>IF(OR($M508="",Listas!$H$2=""),"",IF($M508&lt;=Listas!$H$2,"Sulco no limite: avaliar a retirada",""))</f>
        <v/>
      </c>
      <c r="R508" s="14" t="n"/>
    </row>
    <row r="509">
      <c r="A509" s="14" t="n"/>
      <c r="B509" s="14" t="n"/>
      <c r="C509" s="14" t="n"/>
      <c r="D509" s="14" t="n"/>
      <c r="E509" s="14" t="n"/>
      <c r="F509" s="15" t="n"/>
      <c r="G509" s="16" t="n"/>
      <c r="H509" s="17" t="n"/>
      <c r="I509" s="14" t="n"/>
      <c r="J509" s="14">
        <f>IF($A509="","",IFERROR(LOOKUP(2,1/('Movimentações'!$B$5:$B$3004=$A509),'Movimentações'!$E$5:$E$3004),""))</f>
        <v/>
      </c>
      <c r="K509" s="14">
        <f>IF($J509&lt;&gt;"Montagem","",LOOKUP(2,1/('Movimentações'!$B$5:$B$3004=$A509),'Movimentações'!$C$5:$C$3004)&amp;" "&amp;LOOKUP(2,1/('Movimentações'!$B$5:$B$3004=$A509),'Movimentações'!$D$5:$D$3004))</f>
        <v/>
      </c>
      <c r="L509" s="18">
        <f>IF($A509="","",SUMIF('Movimentações'!$B$5:$B$3004,$A509,'Movimentações'!$H$5:$H$3004))</f>
        <v/>
      </c>
      <c r="M509" s="17">
        <f>IF($A509="","",IFERROR(LOOKUP(2,1/(('Movimentações'!$B$5:$B$3004=$A509)*('Movimentações'!$G$5:$G$3004&lt;&gt;"")),'Movimentações'!$G$5:$G$3004),""))</f>
        <v/>
      </c>
      <c r="N509" s="17">
        <f>IF(OR($H509="",$M509=""),"",$H509-$M509)</f>
        <v/>
      </c>
      <c r="O509" s="18">
        <f>IF(OR($N509="",$L509=""),"",IF(OR($N509&lt;=0,$L509=0),"",$L509/$N509))</f>
        <v/>
      </c>
      <c r="P509" s="19">
        <f>IF(OR($G509="",$L509=""),"",IF($L509=0,"",$G509/$L509))</f>
        <v/>
      </c>
      <c r="Q509" s="14">
        <f>IF(OR($M509="",Listas!$H$2=""),"",IF($M509&lt;=Listas!$H$2,"Sulco no limite: avaliar a retirada",""))</f>
        <v/>
      </c>
      <c r="R509" s="14" t="n"/>
    </row>
    <row r="510">
      <c r="A510" s="14" t="n"/>
      <c r="B510" s="14" t="n"/>
      <c r="C510" s="14" t="n"/>
      <c r="D510" s="14" t="n"/>
      <c r="E510" s="14" t="n"/>
      <c r="F510" s="15" t="n"/>
      <c r="G510" s="16" t="n"/>
      <c r="H510" s="17" t="n"/>
      <c r="I510" s="14" t="n"/>
      <c r="J510" s="14">
        <f>IF($A510="","",IFERROR(LOOKUP(2,1/('Movimentações'!$B$5:$B$3004=$A510),'Movimentações'!$E$5:$E$3004),""))</f>
        <v/>
      </c>
      <c r="K510" s="14">
        <f>IF($J510&lt;&gt;"Montagem","",LOOKUP(2,1/('Movimentações'!$B$5:$B$3004=$A510),'Movimentações'!$C$5:$C$3004)&amp;" "&amp;LOOKUP(2,1/('Movimentações'!$B$5:$B$3004=$A510),'Movimentações'!$D$5:$D$3004))</f>
        <v/>
      </c>
      <c r="L510" s="18">
        <f>IF($A510="","",SUMIF('Movimentações'!$B$5:$B$3004,$A510,'Movimentações'!$H$5:$H$3004))</f>
        <v/>
      </c>
      <c r="M510" s="17">
        <f>IF($A510="","",IFERROR(LOOKUP(2,1/(('Movimentações'!$B$5:$B$3004=$A510)*('Movimentações'!$G$5:$G$3004&lt;&gt;"")),'Movimentações'!$G$5:$G$3004),""))</f>
        <v/>
      </c>
      <c r="N510" s="17">
        <f>IF(OR($H510="",$M510=""),"",$H510-$M510)</f>
        <v/>
      </c>
      <c r="O510" s="18">
        <f>IF(OR($N510="",$L510=""),"",IF(OR($N510&lt;=0,$L510=0),"",$L510/$N510))</f>
        <v/>
      </c>
      <c r="P510" s="19">
        <f>IF(OR($G510="",$L510=""),"",IF($L510=0,"",$G510/$L510))</f>
        <v/>
      </c>
      <c r="Q510" s="14">
        <f>IF(OR($M510="",Listas!$H$2=""),"",IF($M510&lt;=Listas!$H$2,"Sulco no limite: avaliar a retirada",""))</f>
        <v/>
      </c>
      <c r="R510" s="14" t="n"/>
    </row>
    <row r="511">
      <c r="A511" s="14" t="n"/>
      <c r="B511" s="14" t="n"/>
      <c r="C511" s="14" t="n"/>
      <c r="D511" s="14" t="n"/>
      <c r="E511" s="14" t="n"/>
      <c r="F511" s="15" t="n"/>
      <c r="G511" s="16" t="n"/>
      <c r="H511" s="17" t="n"/>
      <c r="I511" s="14" t="n"/>
      <c r="J511" s="14">
        <f>IF($A511="","",IFERROR(LOOKUP(2,1/('Movimentações'!$B$5:$B$3004=$A511),'Movimentações'!$E$5:$E$3004),""))</f>
        <v/>
      </c>
      <c r="K511" s="14">
        <f>IF($J511&lt;&gt;"Montagem","",LOOKUP(2,1/('Movimentações'!$B$5:$B$3004=$A511),'Movimentações'!$C$5:$C$3004)&amp;" "&amp;LOOKUP(2,1/('Movimentações'!$B$5:$B$3004=$A511),'Movimentações'!$D$5:$D$3004))</f>
        <v/>
      </c>
      <c r="L511" s="18">
        <f>IF($A511="","",SUMIF('Movimentações'!$B$5:$B$3004,$A511,'Movimentações'!$H$5:$H$3004))</f>
        <v/>
      </c>
      <c r="M511" s="17">
        <f>IF($A511="","",IFERROR(LOOKUP(2,1/(('Movimentações'!$B$5:$B$3004=$A511)*('Movimentações'!$G$5:$G$3004&lt;&gt;"")),'Movimentações'!$G$5:$G$3004),""))</f>
        <v/>
      </c>
      <c r="N511" s="17">
        <f>IF(OR($H511="",$M511=""),"",$H511-$M511)</f>
        <v/>
      </c>
      <c r="O511" s="18">
        <f>IF(OR($N511="",$L511=""),"",IF(OR($N511&lt;=0,$L511=0),"",$L511/$N511))</f>
        <v/>
      </c>
      <c r="P511" s="19">
        <f>IF(OR($G511="",$L511=""),"",IF($L511=0,"",$G511/$L511))</f>
        <v/>
      </c>
      <c r="Q511" s="14">
        <f>IF(OR($M511="",Listas!$H$2=""),"",IF($M511&lt;=Listas!$H$2,"Sulco no limite: avaliar a retirada",""))</f>
        <v/>
      </c>
      <c r="R511" s="14" t="n"/>
    </row>
    <row r="512">
      <c r="A512" s="14" t="n"/>
      <c r="B512" s="14" t="n"/>
      <c r="C512" s="14" t="n"/>
      <c r="D512" s="14" t="n"/>
      <c r="E512" s="14" t="n"/>
      <c r="F512" s="15" t="n"/>
      <c r="G512" s="16" t="n"/>
      <c r="H512" s="17" t="n"/>
      <c r="I512" s="14" t="n"/>
      <c r="J512" s="14">
        <f>IF($A512="","",IFERROR(LOOKUP(2,1/('Movimentações'!$B$5:$B$3004=$A512),'Movimentações'!$E$5:$E$3004),""))</f>
        <v/>
      </c>
      <c r="K512" s="14">
        <f>IF($J512&lt;&gt;"Montagem","",LOOKUP(2,1/('Movimentações'!$B$5:$B$3004=$A512),'Movimentações'!$C$5:$C$3004)&amp;" "&amp;LOOKUP(2,1/('Movimentações'!$B$5:$B$3004=$A512),'Movimentações'!$D$5:$D$3004))</f>
        <v/>
      </c>
      <c r="L512" s="18">
        <f>IF($A512="","",SUMIF('Movimentações'!$B$5:$B$3004,$A512,'Movimentações'!$H$5:$H$3004))</f>
        <v/>
      </c>
      <c r="M512" s="17">
        <f>IF($A512="","",IFERROR(LOOKUP(2,1/(('Movimentações'!$B$5:$B$3004=$A512)*('Movimentações'!$G$5:$G$3004&lt;&gt;"")),'Movimentações'!$G$5:$G$3004),""))</f>
        <v/>
      </c>
      <c r="N512" s="17">
        <f>IF(OR($H512="",$M512=""),"",$H512-$M512)</f>
        <v/>
      </c>
      <c r="O512" s="18">
        <f>IF(OR($N512="",$L512=""),"",IF(OR($N512&lt;=0,$L512=0),"",$L512/$N512))</f>
        <v/>
      </c>
      <c r="P512" s="19">
        <f>IF(OR($G512="",$L512=""),"",IF($L512=0,"",$G512/$L512))</f>
        <v/>
      </c>
      <c r="Q512" s="14">
        <f>IF(OR($M512="",Listas!$H$2=""),"",IF($M512&lt;=Listas!$H$2,"Sulco no limite: avaliar a retirada",""))</f>
        <v/>
      </c>
      <c r="R512" s="14" t="n"/>
    </row>
    <row r="513">
      <c r="A513" s="14" t="n"/>
      <c r="B513" s="14" t="n"/>
      <c r="C513" s="14" t="n"/>
      <c r="D513" s="14" t="n"/>
      <c r="E513" s="14" t="n"/>
      <c r="F513" s="15" t="n"/>
      <c r="G513" s="16" t="n"/>
      <c r="H513" s="17" t="n"/>
      <c r="I513" s="14" t="n"/>
      <c r="J513" s="14">
        <f>IF($A513="","",IFERROR(LOOKUP(2,1/('Movimentações'!$B$5:$B$3004=$A513),'Movimentações'!$E$5:$E$3004),""))</f>
        <v/>
      </c>
      <c r="K513" s="14">
        <f>IF($J513&lt;&gt;"Montagem","",LOOKUP(2,1/('Movimentações'!$B$5:$B$3004=$A513),'Movimentações'!$C$5:$C$3004)&amp;" "&amp;LOOKUP(2,1/('Movimentações'!$B$5:$B$3004=$A513),'Movimentações'!$D$5:$D$3004))</f>
        <v/>
      </c>
      <c r="L513" s="18">
        <f>IF($A513="","",SUMIF('Movimentações'!$B$5:$B$3004,$A513,'Movimentações'!$H$5:$H$3004))</f>
        <v/>
      </c>
      <c r="M513" s="17">
        <f>IF($A513="","",IFERROR(LOOKUP(2,1/(('Movimentações'!$B$5:$B$3004=$A513)*('Movimentações'!$G$5:$G$3004&lt;&gt;"")),'Movimentações'!$G$5:$G$3004),""))</f>
        <v/>
      </c>
      <c r="N513" s="17">
        <f>IF(OR($H513="",$M513=""),"",$H513-$M513)</f>
        <v/>
      </c>
      <c r="O513" s="18">
        <f>IF(OR($N513="",$L513=""),"",IF(OR($N513&lt;=0,$L513=0),"",$L513/$N513))</f>
        <v/>
      </c>
      <c r="P513" s="19">
        <f>IF(OR($G513="",$L513=""),"",IF($L513=0,"",$G513/$L513))</f>
        <v/>
      </c>
      <c r="Q513" s="14">
        <f>IF(OR($M513="",Listas!$H$2=""),"",IF($M513&lt;=Listas!$H$2,"Sulco no limite: avaliar a retirada",""))</f>
        <v/>
      </c>
      <c r="R513" s="14" t="n"/>
    </row>
    <row r="514">
      <c r="A514" s="14" t="n"/>
      <c r="B514" s="14" t="n"/>
      <c r="C514" s="14" t="n"/>
      <c r="D514" s="14" t="n"/>
      <c r="E514" s="14" t="n"/>
      <c r="F514" s="15" t="n"/>
      <c r="G514" s="16" t="n"/>
      <c r="H514" s="17" t="n"/>
      <c r="I514" s="14" t="n"/>
      <c r="J514" s="14">
        <f>IF($A514="","",IFERROR(LOOKUP(2,1/('Movimentações'!$B$5:$B$3004=$A514),'Movimentações'!$E$5:$E$3004),""))</f>
        <v/>
      </c>
      <c r="K514" s="14">
        <f>IF($J514&lt;&gt;"Montagem","",LOOKUP(2,1/('Movimentações'!$B$5:$B$3004=$A514),'Movimentações'!$C$5:$C$3004)&amp;" "&amp;LOOKUP(2,1/('Movimentações'!$B$5:$B$3004=$A514),'Movimentações'!$D$5:$D$3004))</f>
        <v/>
      </c>
      <c r="L514" s="18">
        <f>IF($A514="","",SUMIF('Movimentações'!$B$5:$B$3004,$A514,'Movimentações'!$H$5:$H$3004))</f>
        <v/>
      </c>
      <c r="M514" s="17">
        <f>IF($A514="","",IFERROR(LOOKUP(2,1/(('Movimentações'!$B$5:$B$3004=$A514)*('Movimentações'!$G$5:$G$3004&lt;&gt;"")),'Movimentações'!$G$5:$G$3004),""))</f>
        <v/>
      </c>
      <c r="N514" s="17">
        <f>IF(OR($H514="",$M514=""),"",$H514-$M514)</f>
        <v/>
      </c>
      <c r="O514" s="18">
        <f>IF(OR($N514="",$L514=""),"",IF(OR($N514&lt;=0,$L514=0),"",$L514/$N514))</f>
        <v/>
      </c>
      <c r="P514" s="19">
        <f>IF(OR($G514="",$L514=""),"",IF($L514=0,"",$G514/$L514))</f>
        <v/>
      </c>
      <c r="Q514" s="14">
        <f>IF(OR($M514="",Listas!$H$2=""),"",IF($M514&lt;=Listas!$H$2,"Sulco no limite: avaliar a retirada",""))</f>
        <v/>
      </c>
      <c r="R514" s="14" t="n"/>
    </row>
    <row r="515">
      <c r="A515" s="14" t="n"/>
      <c r="B515" s="14" t="n"/>
      <c r="C515" s="14" t="n"/>
      <c r="D515" s="14" t="n"/>
      <c r="E515" s="14" t="n"/>
      <c r="F515" s="15" t="n"/>
      <c r="G515" s="16" t="n"/>
      <c r="H515" s="17" t="n"/>
      <c r="I515" s="14" t="n"/>
      <c r="J515" s="14">
        <f>IF($A515="","",IFERROR(LOOKUP(2,1/('Movimentações'!$B$5:$B$3004=$A515),'Movimentações'!$E$5:$E$3004),""))</f>
        <v/>
      </c>
      <c r="K515" s="14">
        <f>IF($J515&lt;&gt;"Montagem","",LOOKUP(2,1/('Movimentações'!$B$5:$B$3004=$A515),'Movimentações'!$C$5:$C$3004)&amp;" "&amp;LOOKUP(2,1/('Movimentações'!$B$5:$B$3004=$A515),'Movimentações'!$D$5:$D$3004))</f>
        <v/>
      </c>
      <c r="L515" s="18">
        <f>IF($A515="","",SUMIF('Movimentações'!$B$5:$B$3004,$A515,'Movimentações'!$H$5:$H$3004))</f>
        <v/>
      </c>
      <c r="M515" s="17">
        <f>IF($A515="","",IFERROR(LOOKUP(2,1/(('Movimentações'!$B$5:$B$3004=$A515)*('Movimentações'!$G$5:$G$3004&lt;&gt;"")),'Movimentações'!$G$5:$G$3004),""))</f>
        <v/>
      </c>
      <c r="N515" s="17">
        <f>IF(OR($H515="",$M515=""),"",$H515-$M515)</f>
        <v/>
      </c>
      <c r="O515" s="18">
        <f>IF(OR($N515="",$L515=""),"",IF(OR($N515&lt;=0,$L515=0),"",$L515/$N515))</f>
        <v/>
      </c>
      <c r="P515" s="19">
        <f>IF(OR($G515="",$L515=""),"",IF($L515=0,"",$G515/$L515))</f>
        <v/>
      </c>
      <c r="Q515" s="14">
        <f>IF(OR($M515="",Listas!$H$2=""),"",IF($M515&lt;=Listas!$H$2,"Sulco no limite: avaliar a retirada",""))</f>
        <v/>
      </c>
      <c r="R515" s="14" t="n"/>
    </row>
    <row r="516">
      <c r="A516" s="14" t="n"/>
      <c r="B516" s="14" t="n"/>
      <c r="C516" s="14" t="n"/>
      <c r="D516" s="14" t="n"/>
      <c r="E516" s="14" t="n"/>
      <c r="F516" s="15" t="n"/>
      <c r="G516" s="16" t="n"/>
      <c r="H516" s="17" t="n"/>
      <c r="I516" s="14" t="n"/>
      <c r="J516" s="14">
        <f>IF($A516="","",IFERROR(LOOKUP(2,1/('Movimentações'!$B$5:$B$3004=$A516),'Movimentações'!$E$5:$E$3004),""))</f>
        <v/>
      </c>
      <c r="K516" s="14">
        <f>IF($J516&lt;&gt;"Montagem","",LOOKUP(2,1/('Movimentações'!$B$5:$B$3004=$A516),'Movimentações'!$C$5:$C$3004)&amp;" "&amp;LOOKUP(2,1/('Movimentações'!$B$5:$B$3004=$A516),'Movimentações'!$D$5:$D$3004))</f>
        <v/>
      </c>
      <c r="L516" s="18">
        <f>IF($A516="","",SUMIF('Movimentações'!$B$5:$B$3004,$A516,'Movimentações'!$H$5:$H$3004))</f>
        <v/>
      </c>
      <c r="M516" s="17">
        <f>IF($A516="","",IFERROR(LOOKUP(2,1/(('Movimentações'!$B$5:$B$3004=$A516)*('Movimentações'!$G$5:$G$3004&lt;&gt;"")),'Movimentações'!$G$5:$G$3004),""))</f>
        <v/>
      </c>
      <c r="N516" s="17">
        <f>IF(OR($H516="",$M516=""),"",$H516-$M516)</f>
        <v/>
      </c>
      <c r="O516" s="18">
        <f>IF(OR($N516="",$L516=""),"",IF(OR($N516&lt;=0,$L516=0),"",$L516/$N516))</f>
        <v/>
      </c>
      <c r="P516" s="19">
        <f>IF(OR($G516="",$L516=""),"",IF($L516=0,"",$G516/$L516))</f>
        <v/>
      </c>
      <c r="Q516" s="14">
        <f>IF(OR($M516="",Listas!$H$2=""),"",IF($M516&lt;=Listas!$H$2,"Sulco no limite: avaliar a retirada",""))</f>
        <v/>
      </c>
      <c r="R516" s="14" t="n"/>
    </row>
    <row r="517">
      <c r="A517" s="14" t="n"/>
      <c r="B517" s="14" t="n"/>
      <c r="C517" s="14" t="n"/>
      <c r="D517" s="14" t="n"/>
      <c r="E517" s="14" t="n"/>
      <c r="F517" s="15" t="n"/>
      <c r="G517" s="16" t="n"/>
      <c r="H517" s="17" t="n"/>
      <c r="I517" s="14" t="n"/>
      <c r="J517" s="14">
        <f>IF($A517="","",IFERROR(LOOKUP(2,1/('Movimentações'!$B$5:$B$3004=$A517),'Movimentações'!$E$5:$E$3004),""))</f>
        <v/>
      </c>
      <c r="K517" s="14">
        <f>IF($J517&lt;&gt;"Montagem","",LOOKUP(2,1/('Movimentações'!$B$5:$B$3004=$A517),'Movimentações'!$C$5:$C$3004)&amp;" "&amp;LOOKUP(2,1/('Movimentações'!$B$5:$B$3004=$A517),'Movimentações'!$D$5:$D$3004))</f>
        <v/>
      </c>
      <c r="L517" s="18">
        <f>IF($A517="","",SUMIF('Movimentações'!$B$5:$B$3004,$A517,'Movimentações'!$H$5:$H$3004))</f>
        <v/>
      </c>
      <c r="M517" s="17">
        <f>IF($A517="","",IFERROR(LOOKUP(2,1/(('Movimentações'!$B$5:$B$3004=$A517)*('Movimentações'!$G$5:$G$3004&lt;&gt;"")),'Movimentações'!$G$5:$G$3004),""))</f>
        <v/>
      </c>
      <c r="N517" s="17">
        <f>IF(OR($H517="",$M517=""),"",$H517-$M517)</f>
        <v/>
      </c>
      <c r="O517" s="18">
        <f>IF(OR($N517="",$L517=""),"",IF(OR($N517&lt;=0,$L517=0),"",$L517/$N517))</f>
        <v/>
      </c>
      <c r="P517" s="19">
        <f>IF(OR($G517="",$L517=""),"",IF($L517=0,"",$G517/$L517))</f>
        <v/>
      </c>
      <c r="Q517" s="14">
        <f>IF(OR($M517="",Listas!$H$2=""),"",IF($M517&lt;=Listas!$H$2,"Sulco no limite: avaliar a retirada",""))</f>
        <v/>
      </c>
      <c r="R517" s="14" t="n"/>
    </row>
    <row r="518">
      <c r="A518" s="14" t="n"/>
      <c r="B518" s="14" t="n"/>
      <c r="C518" s="14" t="n"/>
      <c r="D518" s="14" t="n"/>
      <c r="E518" s="14" t="n"/>
      <c r="F518" s="15" t="n"/>
      <c r="G518" s="16" t="n"/>
      <c r="H518" s="17" t="n"/>
      <c r="I518" s="14" t="n"/>
      <c r="J518" s="14">
        <f>IF($A518="","",IFERROR(LOOKUP(2,1/('Movimentações'!$B$5:$B$3004=$A518),'Movimentações'!$E$5:$E$3004),""))</f>
        <v/>
      </c>
      <c r="K518" s="14">
        <f>IF($J518&lt;&gt;"Montagem","",LOOKUP(2,1/('Movimentações'!$B$5:$B$3004=$A518),'Movimentações'!$C$5:$C$3004)&amp;" "&amp;LOOKUP(2,1/('Movimentações'!$B$5:$B$3004=$A518),'Movimentações'!$D$5:$D$3004))</f>
        <v/>
      </c>
      <c r="L518" s="18">
        <f>IF($A518="","",SUMIF('Movimentações'!$B$5:$B$3004,$A518,'Movimentações'!$H$5:$H$3004))</f>
        <v/>
      </c>
      <c r="M518" s="17">
        <f>IF($A518="","",IFERROR(LOOKUP(2,1/(('Movimentações'!$B$5:$B$3004=$A518)*('Movimentações'!$G$5:$G$3004&lt;&gt;"")),'Movimentações'!$G$5:$G$3004),""))</f>
        <v/>
      </c>
      <c r="N518" s="17">
        <f>IF(OR($H518="",$M518=""),"",$H518-$M518)</f>
        <v/>
      </c>
      <c r="O518" s="18">
        <f>IF(OR($N518="",$L518=""),"",IF(OR($N518&lt;=0,$L518=0),"",$L518/$N518))</f>
        <v/>
      </c>
      <c r="P518" s="19">
        <f>IF(OR($G518="",$L518=""),"",IF($L518=0,"",$G518/$L518))</f>
        <v/>
      </c>
      <c r="Q518" s="14">
        <f>IF(OR($M518="",Listas!$H$2=""),"",IF($M518&lt;=Listas!$H$2,"Sulco no limite: avaliar a retirada",""))</f>
        <v/>
      </c>
      <c r="R518" s="14" t="n"/>
    </row>
    <row r="519">
      <c r="A519" s="14" t="n"/>
      <c r="B519" s="14" t="n"/>
      <c r="C519" s="14" t="n"/>
      <c r="D519" s="14" t="n"/>
      <c r="E519" s="14" t="n"/>
      <c r="F519" s="15" t="n"/>
      <c r="G519" s="16" t="n"/>
      <c r="H519" s="17" t="n"/>
      <c r="I519" s="14" t="n"/>
      <c r="J519" s="14">
        <f>IF($A519="","",IFERROR(LOOKUP(2,1/('Movimentações'!$B$5:$B$3004=$A519),'Movimentações'!$E$5:$E$3004),""))</f>
        <v/>
      </c>
      <c r="K519" s="14">
        <f>IF($J519&lt;&gt;"Montagem","",LOOKUP(2,1/('Movimentações'!$B$5:$B$3004=$A519),'Movimentações'!$C$5:$C$3004)&amp;" "&amp;LOOKUP(2,1/('Movimentações'!$B$5:$B$3004=$A519),'Movimentações'!$D$5:$D$3004))</f>
        <v/>
      </c>
      <c r="L519" s="18">
        <f>IF($A519="","",SUMIF('Movimentações'!$B$5:$B$3004,$A519,'Movimentações'!$H$5:$H$3004))</f>
        <v/>
      </c>
      <c r="M519" s="17">
        <f>IF($A519="","",IFERROR(LOOKUP(2,1/(('Movimentações'!$B$5:$B$3004=$A519)*('Movimentações'!$G$5:$G$3004&lt;&gt;"")),'Movimentações'!$G$5:$G$3004),""))</f>
        <v/>
      </c>
      <c r="N519" s="17">
        <f>IF(OR($H519="",$M519=""),"",$H519-$M519)</f>
        <v/>
      </c>
      <c r="O519" s="18">
        <f>IF(OR($N519="",$L519=""),"",IF(OR($N519&lt;=0,$L519=0),"",$L519/$N519))</f>
        <v/>
      </c>
      <c r="P519" s="19">
        <f>IF(OR($G519="",$L519=""),"",IF($L519=0,"",$G519/$L519))</f>
        <v/>
      </c>
      <c r="Q519" s="14">
        <f>IF(OR($M519="",Listas!$H$2=""),"",IF($M519&lt;=Listas!$H$2,"Sulco no limite: avaliar a retirada",""))</f>
        <v/>
      </c>
      <c r="R519" s="14" t="n"/>
    </row>
    <row r="520">
      <c r="A520" s="14" t="n"/>
      <c r="B520" s="14" t="n"/>
      <c r="C520" s="14" t="n"/>
      <c r="D520" s="14" t="n"/>
      <c r="E520" s="14" t="n"/>
      <c r="F520" s="15" t="n"/>
      <c r="G520" s="16" t="n"/>
      <c r="H520" s="17" t="n"/>
      <c r="I520" s="14" t="n"/>
      <c r="J520" s="14">
        <f>IF($A520="","",IFERROR(LOOKUP(2,1/('Movimentações'!$B$5:$B$3004=$A520),'Movimentações'!$E$5:$E$3004),""))</f>
        <v/>
      </c>
      <c r="K520" s="14">
        <f>IF($J520&lt;&gt;"Montagem","",LOOKUP(2,1/('Movimentações'!$B$5:$B$3004=$A520),'Movimentações'!$C$5:$C$3004)&amp;" "&amp;LOOKUP(2,1/('Movimentações'!$B$5:$B$3004=$A520),'Movimentações'!$D$5:$D$3004))</f>
        <v/>
      </c>
      <c r="L520" s="18">
        <f>IF($A520="","",SUMIF('Movimentações'!$B$5:$B$3004,$A520,'Movimentações'!$H$5:$H$3004))</f>
        <v/>
      </c>
      <c r="M520" s="17">
        <f>IF($A520="","",IFERROR(LOOKUP(2,1/(('Movimentações'!$B$5:$B$3004=$A520)*('Movimentações'!$G$5:$G$3004&lt;&gt;"")),'Movimentações'!$G$5:$G$3004),""))</f>
        <v/>
      </c>
      <c r="N520" s="17">
        <f>IF(OR($H520="",$M520=""),"",$H520-$M520)</f>
        <v/>
      </c>
      <c r="O520" s="18">
        <f>IF(OR($N520="",$L520=""),"",IF(OR($N520&lt;=0,$L520=0),"",$L520/$N520))</f>
        <v/>
      </c>
      <c r="P520" s="19">
        <f>IF(OR($G520="",$L520=""),"",IF($L520=0,"",$G520/$L520))</f>
        <v/>
      </c>
      <c r="Q520" s="14">
        <f>IF(OR($M520="",Listas!$H$2=""),"",IF($M520&lt;=Listas!$H$2,"Sulco no limite: avaliar a retirada",""))</f>
        <v/>
      </c>
      <c r="R520" s="14" t="n"/>
    </row>
    <row r="521">
      <c r="A521" s="14" t="n"/>
      <c r="B521" s="14" t="n"/>
      <c r="C521" s="14" t="n"/>
      <c r="D521" s="14" t="n"/>
      <c r="E521" s="14" t="n"/>
      <c r="F521" s="15" t="n"/>
      <c r="G521" s="16" t="n"/>
      <c r="H521" s="17" t="n"/>
      <c r="I521" s="14" t="n"/>
      <c r="J521" s="14">
        <f>IF($A521="","",IFERROR(LOOKUP(2,1/('Movimentações'!$B$5:$B$3004=$A521),'Movimentações'!$E$5:$E$3004),""))</f>
        <v/>
      </c>
      <c r="K521" s="14">
        <f>IF($J521&lt;&gt;"Montagem","",LOOKUP(2,1/('Movimentações'!$B$5:$B$3004=$A521),'Movimentações'!$C$5:$C$3004)&amp;" "&amp;LOOKUP(2,1/('Movimentações'!$B$5:$B$3004=$A521),'Movimentações'!$D$5:$D$3004))</f>
        <v/>
      </c>
      <c r="L521" s="18">
        <f>IF($A521="","",SUMIF('Movimentações'!$B$5:$B$3004,$A521,'Movimentações'!$H$5:$H$3004))</f>
        <v/>
      </c>
      <c r="M521" s="17">
        <f>IF($A521="","",IFERROR(LOOKUP(2,1/(('Movimentações'!$B$5:$B$3004=$A521)*('Movimentações'!$G$5:$G$3004&lt;&gt;"")),'Movimentações'!$G$5:$G$3004),""))</f>
        <v/>
      </c>
      <c r="N521" s="17">
        <f>IF(OR($H521="",$M521=""),"",$H521-$M521)</f>
        <v/>
      </c>
      <c r="O521" s="18">
        <f>IF(OR($N521="",$L521=""),"",IF(OR($N521&lt;=0,$L521=0),"",$L521/$N521))</f>
        <v/>
      </c>
      <c r="P521" s="19">
        <f>IF(OR($G521="",$L521=""),"",IF($L521=0,"",$G521/$L521))</f>
        <v/>
      </c>
      <c r="Q521" s="14">
        <f>IF(OR($M521="",Listas!$H$2=""),"",IF($M521&lt;=Listas!$H$2,"Sulco no limite: avaliar a retirada",""))</f>
        <v/>
      </c>
      <c r="R521" s="14" t="n"/>
    </row>
    <row r="522">
      <c r="A522" s="14" t="n"/>
      <c r="B522" s="14" t="n"/>
      <c r="C522" s="14" t="n"/>
      <c r="D522" s="14" t="n"/>
      <c r="E522" s="14" t="n"/>
      <c r="F522" s="15" t="n"/>
      <c r="G522" s="16" t="n"/>
      <c r="H522" s="17" t="n"/>
      <c r="I522" s="14" t="n"/>
      <c r="J522" s="14">
        <f>IF($A522="","",IFERROR(LOOKUP(2,1/('Movimentações'!$B$5:$B$3004=$A522),'Movimentações'!$E$5:$E$3004),""))</f>
        <v/>
      </c>
      <c r="K522" s="14">
        <f>IF($J522&lt;&gt;"Montagem","",LOOKUP(2,1/('Movimentações'!$B$5:$B$3004=$A522),'Movimentações'!$C$5:$C$3004)&amp;" "&amp;LOOKUP(2,1/('Movimentações'!$B$5:$B$3004=$A522),'Movimentações'!$D$5:$D$3004))</f>
        <v/>
      </c>
      <c r="L522" s="18">
        <f>IF($A522="","",SUMIF('Movimentações'!$B$5:$B$3004,$A522,'Movimentações'!$H$5:$H$3004))</f>
        <v/>
      </c>
      <c r="M522" s="17">
        <f>IF($A522="","",IFERROR(LOOKUP(2,1/(('Movimentações'!$B$5:$B$3004=$A522)*('Movimentações'!$G$5:$G$3004&lt;&gt;"")),'Movimentações'!$G$5:$G$3004),""))</f>
        <v/>
      </c>
      <c r="N522" s="17">
        <f>IF(OR($H522="",$M522=""),"",$H522-$M522)</f>
        <v/>
      </c>
      <c r="O522" s="18">
        <f>IF(OR($N522="",$L522=""),"",IF(OR($N522&lt;=0,$L522=0),"",$L522/$N522))</f>
        <v/>
      </c>
      <c r="P522" s="19">
        <f>IF(OR($G522="",$L522=""),"",IF($L522=0,"",$G522/$L522))</f>
        <v/>
      </c>
      <c r="Q522" s="14">
        <f>IF(OR($M522="",Listas!$H$2=""),"",IF($M522&lt;=Listas!$H$2,"Sulco no limite: avaliar a retirada",""))</f>
        <v/>
      </c>
      <c r="R522" s="14" t="n"/>
    </row>
    <row r="523">
      <c r="A523" s="14" t="n"/>
      <c r="B523" s="14" t="n"/>
      <c r="C523" s="14" t="n"/>
      <c r="D523" s="14" t="n"/>
      <c r="E523" s="14" t="n"/>
      <c r="F523" s="15" t="n"/>
      <c r="G523" s="16" t="n"/>
      <c r="H523" s="17" t="n"/>
      <c r="I523" s="14" t="n"/>
      <c r="J523" s="14">
        <f>IF($A523="","",IFERROR(LOOKUP(2,1/('Movimentações'!$B$5:$B$3004=$A523),'Movimentações'!$E$5:$E$3004),""))</f>
        <v/>
      </c>
      <c r="K523" s="14">
        <f>IF($J523&lt;&gt;"Montagem","",LOOKUP(2,1/('Movimentações'!$B$5:$B$3004=$A523),'Movimentações'!$C$5:$C$3004)&amp;" "&amp;LOOKUP(2,1/('Movimentações'!$B$5:$B$3004=$A523),'Movimentações'!$D$5:$D$3004))</f>
        <v/>
      </c>
      <c r="L523" s="18">
        <f>IF($A523="","",SUMIF('Movimentações'!$B$5:$B$3004,$A523,'Movimentações'!$H$5:$H$3004))</f>
        <v/>
      </c>
      <c r="M523" s="17">
        <f>IF($A523="","",IFERROR(LOOKUP(2,1/(('Movimentações'!$B$5:$B$3004=$A523)*('Movimentações'!$G$5:$G$3004&lt;&gt;"")),'Movimentações'!$G$5:$G$3004),""))</f>
        <v/>
      </c>
      <c r="N523" s="17">
        <f>IF(OR($H523="",$M523=""),"",$H523-$M523)</f>
        <v/>
      </c>
      <c r="O523" s="18">
        <f>IF(OR($N523="",$L523=""),"",IF(OR($N523&lt;=0,$L523=0),"",$L523/$N523))</f>
        <v/>
      </c>
      <c r="P523" s="19">
        <f>IF(OR($G523="",$L523=""),"",IF($L523=0,"",$G523/$L523))</f>
        <v/>
      </c>
      <c r="Q523" s="14">
        <f>IF(OR($M523="",Listas!$H$2=""),"",IF($M523&lt;=Listas!$H$2,"Sulco no limite: avaliar a retirada",""))</f>
        <v/>
      </c>
      <c r="R523" s="14" t="n"/>
    </row>
    <row r="524">
      <c r="A524" s="14" t="n"/>
      <c r="B524" s="14" t="n"/>
      <c r="C524" s="14" t="n"/>
      <c r="D524" s="14" t="n"/>
      <c r="E524" s="14" t="n"/>
      <c r="F524" s="15" t="n"/>
      <c r="G524" s="16" t="n"/>
      <c r="H524" s="17" t="n"/>
      <c r="I524" s="14" t="n"/>
      <c r="J524" s="14">
        <f>IF($A524="","",IFERROR(LOOKUP(2,1/('Movimentações'!$B$5:$B$3004=$A524),'Movimentações'!$E$5:$E$3004),""))</f>
        <v/>
      </c>
      <c r="K524" s="14">
        <f>IF($J524&lt;&gt;"Montagem","",LOOKUP(2,1/('Movimentações'!$B$5:$B$3004=$A524),'Movimentações'!$C$5:$C$3004)&amp;" "&amp;LOOKUP(2,1/('Movimentações'!$B$5:$B$3004=$A524),'Movimentações'!$D$5:$D$3004))</f>
        <v/>
      </c>
      <c r="L524" s="18">
        <f>IF($A524="","",SUMIF('Movimentações'!$B$5:$B$3004,$A524,'Movimentações'!$H$5:$H$3004))</f>
        <v/>
      </c>
      <c r="M524" s="17">
        <f>IF($A524="","",IFERROR(LOOKUP(2,1/(('Movimentações'!$B$5:$B$3004=$A524)*('Movimentações'!$G$5:$G$3004&lt;&gt;"")),'Movimentações'!$G$5:$G$3004),""))</f>
        <v/>
      </c>
      <c r="N524" s="17">
        <f>IF(OR($H524="",$M524=""),"",$H524-$M524)</f>
        <v/>
      </c>
      <c r="O524" s="18">
        <f>IF(OR($N524="",$L524=""),"",IF(OR($N524&lt;=0,$L524=0),"",$L524/$N524))</f>
        <v/>
      </c>
      <c r="P524" s="19">
        <f>IF(OR($G524="",$L524=""),"",IF($L524=0,"",$G524/$L524))</f>
        <v/>
      </c>
      <c r="Q524" s="14">
        <f>IF(OR($M524="",Listas!$H$2=""),"",IF($M524&lt;=Listas!$H$2,"Sulco no limite: avaliar a retirada",""))</f>
        <v/>
      </c>
      <c r="R524" s="14" t="n"/>
    </row>
    <row r="525">
      <c r="A525" s="14" t="n"/>
      <c r="B525" s="14" t="n"/>
      <c r="C525" s="14" t="n"/>
      <c r="D525" s="14" t="n"/>
      <c r="E525" s="14" t="n"/>
      <c r="F525" s="15" t="n"/>
      <c r="G525" s="16" t="n"/>
      <c r="H525" s="17" t="n"/>
      <c r="I525" s="14" t="n"/>
      <c r="J525" s="14">
        <f>IF($A525="","",IFERROR(LOOKUP(2,1/('Movimentações'!$B$5:$B$3004=$A525),'Movimentações'!$E$5:$E$3004),""))</f>
        <v/>
      </c>
      <c r="K525" s="14">
        <f>IF($J525&lt;&gt;"Montagem","",LOOKUP(2,1/('Movimentações'!$B$5:$B$3004=$A525),'Movimentações'!$C$5:$C$3004)&amp;" "&amp;LOOKUP(2,1/('Movimentações'!$B$5:$B$3004=$A525),'Movimentações'!$D$5:$D$3004))</f>
        <v/>
      </c>
      <c r="L525" s="18">
        <f>IF($A525="","",SUMIF('Movimentações'!$B$5:$B$3004,$A525,'Movimentações'!$H$5:$H$3004))</f>
        <v/>
      </c>
      <c r="M525" s="17">
        <f>IF($A525="","",IFERROR(LOOKUP(2,1/(('Movimentações'!$B$5:$B$3004=$A525)*('Movimentações'!$G$5:$G$3004&lt;&gt;"")),'Movimentações'!$G$5:$G$3004),""))</f>
        <v/>
      </c>
      <c r="N525" s="17">
        <f>IF(OR($H525="",$M525=""),"",$H525-$M525)</f>
        <v/>
      </c>
      <c r="O525" s="18">
        <f>IF(OR($N525="",$L525=""),"",IF(OR($N525&lt;=0,$L525=0),"",$L525/$N525))</f>
        <v/>
      </c>
      <c r="P525" s="19">
        <f>IF(OR($G525="",$L525=""),"",IF($L525=0,"",$G525/$L525))</f>
        <v/>
      </c>
      <c r="Q525" s="14">
        <f>IF(OR($M525="",Listas!$H$2=""),"",IF($M525&lt;=Listas!$H$2,"Sulco no limite: avaliar a retirada",""))</f>
        <v/>
      </c>
      <c r="R525" s="14" t="n"/>
    </row>
    <row r="526">
      <c r="A526" s="14" t="n"/>
      <c r="B526" s="14" t="n"/>
      <c r="C526" s="14" t="n"/>
      <c r="D526" s="14" t="n"/>
      <c r="E526" s="14" t="n"/>
      <c r="F526" s="15" t="n"/>
      <c r="G526" s="16" t="n"/>
      <c r="H526" s="17" t="n"/>
      <c r="I526" s="14" t="n"/>
      <c r="J526" s="14">
        <f>IF($A526="","",IFERROR(LOOKUP(2,1/('Movimentações'!$B$5:$B$3004=$A526),'Movimentações'!$E$5:$E$3004),""))</f>
        <v/>
      </c>
      <c r="K526" s="14">
        <f>IF($J526&lt;&gt;"Montagem","",LOOKUP(2,1/('Movimentações'!$B$5:$B$3004=$A526),'Movimentações'!$C$5:$C$3004)&amp;" "&amp;LOOKUP(2,1/('Movimentações'!$B$5:$B$3004=$A526),'Movimentações'!$D$5:$D$3004))</f>
        <v/>
      </c>
      <c r="L526" s="18">
        <f>IF($A526="","",SUMIF('Movimentações'!$B$5:$B$3004,$A526,'Movimentações'!$H$5:$H$3004))</f>
        <v/>
      </c>
      <c r="M526" s="17">
        <f>IF($A526="","",IFERROR(LOOKUP(2,1/(('Movimentações'!$B$5:$B$3004=$A526)*('Movimentações'!$G$5:$G$3004&lt;&gt;"")),'Movimentações'!$G$5:$G$3004),""))</f>
        <v/>
      </c>
      <c r="N526" s="17">
        <f>IF(OR($H526="",$M526=""),"",$H526-$M526)</f>
        <v/>
      </c>
      <c r="O526" s="18">
        <f>IF(OR($N526="",$L526=""),"",IF(OR($N526&lt;=0,$L526=0),"",$L526/$N526))</f>
        <v/>
      </c>
      <c r="P526" s="19">
        <f>IF(OR($G526="",$L526=""),"",IF($L526=0,"",$G526/$L526))</f>
        <v/>
      </c>
      <c r="Q526" s="14">
        <f>IF(OR($M526="",Listas!$H$2=""),"",IF($M526&lt;=Listas!$H$2,"Sulco no limite: avaliar a retirada",""))</f>
        <v/>
      </c>
      <c r="R526" s="14" t="n"/>
    </row>
    <row r="527">
      <c r="A527" s="14" t="n"/>
      <c r="B527" s="14" t="n"/>
      <c r="C527" s="14" t="n"/>
      <c r="D527" s="14" t="n"/>
      <c r="E527" s="14" t="n"/>
      <c r="F527" s="15" t="n"/>
      <c r="G527" s="16" t="n"/>
      <c r="H527" s="17" t="n"/>
      <c r="I527" s="14" t="n"/>
      <c r="J527" s="14">
        <f>IF($A527="","",IFERROR(LOOKUP(2,1/('Movimentações'!$B$5:$B$3004=$A527),'Movimentações'!$E$5:$E$3004),""))</f>
        <v/>
      </c>
      <c r="K527" s="14">
        <f>IF($J527&lt;&gt;"Montagem","",LOOKUP(2,1/('Movimentações'!$B$5:$B$3004=$A527),'Movimentações'!$C$5:$C$3004)&amp;" "&amp;LOOKUP(2,1/('Movimentações'!$B$5:$B$3004=$A527),'Movimentações'!$D$5:$D$3004))</f>
        <v/>
      </c>
      <c r="L527" s="18">
        <f>IF($A527="","",SUMIF('Movimentações'!$B$5:$B$3004,$A527,'Movimentações'!$H$5:$H$3004))</f>
        <v/>
      </c>
      <c r="M527" s="17">
        <f>IF($A527="","",IFERROR(LOOKUP(2,1/(('Movimentações'!$B$5:$B$3004=$A527)*('Movimentações'!$G$5:$G$3004&lt;&gt;"")),'Movimentações'!$G$5:$G$3004),""))</f>
        <v/>
      </c>
      <c r="N527" s="17">
        <f>IF(OR($H527="",$M527=""),"",$H527-$M527)</f>
        <v/>
      </c>
      <c r="O527" s="18">
        <f>IF(OR($N527="",$L527=""),"",IF(OR($N527&lt;=0,$L527=0),"",$L527/$N527))</f>
        <v/>
      </c>
      <c r="P527" s="19">
        <f>IF(OR($G527="",$L527=""),"",IF($L527=0,"",$G527/$L527))</f>
        <v/>
      </c>
      <c r="Q527" s="14">
        <f>IF(OR($M527="",Listas!$H$2=""),"",IF($M527&lt;=Listas!$H$2,"Sulco no limite: avaliar a retirada",""))</f>
        <v/>
      </c>
      <c r="R527" s="14" t="n"/>
    </row>
    <row r="528">
      <c r="A528" s="14" t="n"/>
      <c r="B528" s="14" t="n"/>
      <c r="C528" s="14" t="n"/>
      <c r="D528" s="14" t="n"/>
      <c r="E528" s="14" t="n"/>
      <c r="F528" s="15" t="n"/>
      <c r="G528" s="16" t="n"/>
      <c r="H528" s="17" t="n"/>
      <c r="I528" s="14" t="n"/>
      <c r="J528" s="14">
        <f>IF($A528="","",IFERROR(LOOKUP(2,1/('Movimentações'!$B$5:$B$3004=$A528),'Movimentações'!$E$5:$E$3004),""))</f>
        <v/>
      </c>
      <c r="K528" s="14">
        <f>IF($J528&lt;&gt;"Montagem","",LOOKUP(2,1/('Movimentações'!$B$5:$B$3004=$A528),'Movimentações'!$C$5:$C$3004)&amp;" "&amp;LOOKUP(2,1/('Movimentações'!$B$5:$B$3004=$A528),'Movimentações'!$D$5:$D$3004))</f>
        <v/>
      </c>
      <c r="L528" s="18">
        <f>IF($A528="","",SUMIF('Movimentações'!$B$5:$B$3004,$A528,'Movimentações'!$H$5:$H$3004))</f>
        <v/>
      </c>
      <c r="M528" s="17">
        <f>IF($A528="","",IFERROR(LOOKUP(2,1/(('Movimentações'!$B$5:$B$3004=$A528)*('Movimentações'!$G$5:$G$3004&lt;&gt;"")),'Movimentações'!$G$5:$G$3004),""))</f>
        <v/>
      </c>
      <c r="N528" s="17">
        <f>IF(OR($H528="",$M528=""),"",$H528-$M528)</f>
        <v/>
      </c>
      <c r="O528" s="18">
        <f>IF(OR($N528="",$L528=""),"",IF(OR($N528&lt;=0,$L528=0),"",$L528/$N528))</f>
        <v/>
      </c>
      <c r="P528" s="19">
        <f>IF(OR($G528="",$L528=""),"",IF($L528=0,"",$G528/$L528))</f>
        <v/>
      </c>
      <c r="Q528" s="14">
        <f>IF(OR($M528="",Listas!$H$2=""),"",IF($M528&lt;=Listas!$H$2,"Sulco no limite: avaliar a retirada",""))</f>
        <v/>
      </c>
      <c r="R528" s="14" t="n"/>
    </row>
    <row r="529">
      <c r="A529" s="14" t="n"/>
      <c r="B529" s="14" t="n"/>
      <c r="C529" s="14" t="n"/>
      <c r="D529" s="14" t="n"/>
      <c r="E529" s="14" t="n"/>
      <c r="F529" s="15" t="n"/>
      <c r="G529" s="16" t="n"/>
      <c r="H529" s="17" t="n"/>
      <c r="I529" s="14" t="n"/>
      <c r="J529" s="14">
        <f>IF($A529="","",IFERROR(LOOKUP(2,1/('Movimentações'!$B$5:$B$3004=$A529),'Movimentações'!$E$5:$E$3004),""))</f>
        <v/>
      </c>
      <c r="K529" s="14">
        <f>IF($J529&lt;&gt;"Montagem","",LOOKUP(2,1/('Movimentações'!$B$5:$B$3004=$A529),'Movimentações'!$C$5:$C$3004)&amp;" "&amp;LOOKUP(2,1/('Movimentações'!$B$5:$B$3004=$A529),'Movimentações'!$D$5:$D$3004))</f>
        <v/>
      </c>
      <c r="L529" s="18">
        <f>IF($A529="","",SUMIF('Movimentações'!$B$5:$B$3004,$A529,'Movimentações'!$H$5:$H$3004))</f>
        <v/>
      </c>
      <c r="M529" s="17">
        <f>IF($A529="","",IFERROR(LOOKUP(2,1/(('Movimentações'!$B$5:$B$3004=$A529)*('Movimentações'!$G$5:$G$3004&lt;&gt;"")),'Movimentações'!$G$5:$G$3004),""))</f>
        <v/>
      </c>
      <c r="N529" s="17">
        <f>IF(OR($H529="",$M529=""),"",$H529-$M529)</f>
        <v/>
      </c>
      <c r="O529" s="18">
        <f>IF(OR($N529="",$L529=""),"",IF(OR($N529&lt;=0,$L529=0),"",$L529/$N529))</f>
        <v/>
      </c>
      <c r="P529" s="19">
        <f>IF(OR($G529="",$L529=""),"",IF($L529=0,"",$G529/$L529))</f>
        <v/>
      </c>
      <c r="Q529" s="14">
        <f>IF(OR($M529="",Listas!$H$2=""),"",IF($M529&lt;=Listas!$H$2,"Sulco no limite: avaliar a retirada",""))</f>
        <v/>
      </c>
      <c r="R529" s="14" t="n"/>
    </row>
    <row r="530">
      <c r="A530" s="14" t="n"/>
      <c r="B530" s="14" t="n"/>
      <c r="C530" s="14" t="n"/>
      <c r="D530" s="14" t="n"/>
      <c r="E530" s="14" t="n"/>
      <c r="F530" s="15" t="n"/>
      <c r="G530" s="16" t="n"/>
      <c r="H530" s="17" t="n"/>
      <c r="I530" s="14" t="n"/>
      <c r="J530" s="14">
        <f>IF($A530="","",IFERROR(LOOKUP(2,1/('Movimentações'!$B$5:$B$3004=$A530),'Movimentações'!$E$5:$E$3004),""))</f>
        <v/>
      </c>
      <c r="K530" s="14">
        <f>IF($J530&lt;&gt;"Montagem","",LOOKUP(2,1/('Movimentações'!$B$5:$B$3004=$A530),'Movimentações'!$C$5:$C$3004)&amp;" "&amp;LOOKUP(2,1/('Movimentações'!$B$5:$B$3004=$A530),'Movimentações'!$D$5:$D$3004))</f>
        <v/>
      </c>
      <c r="L530" s="18">
        <f>IF($A530="","",SUMIF('Movimentações'!$B$5:$B$3004,$A530,'Movimentações'!$H$5:$H$3004))</f>
        <v/>
      </c>
      <c r="M530" s="17">
        <f>IF($A530="","",IFERROR(LOOKUP(2,1/(('Movimentações'!$B$5:$B$3004=$A530)*('Movimentações'!$G$5:$G$3004&lt;&gt;"")),'Movimentações'!$G$5:$G$3004),""))</f>
        <v/>
      </c>
      <c r="N530" s="17">
        <f>IF(OR($H530="",$M530=""),"",$H530-$M530)</f>
        <v/>
      </c>
      <c r="O530" s="18">
        <f>IF(OR($N530="",$L530=""),"",IF(OR($N530&lt;=0,$L530=0),"",$L530/$N530))</f>
        <v/>
      </c>
      <c r="P530" s="19">
        <f>IF(OR($G530="",$L530=""),"",IF($L530=0,"",$G530/$L530))</f>
        <v/>
      </c>
      <c r="Q530" s="14">
        <f>IF(OR($M530="",Listas!$H$2=""),"",IF($M530&lt;=Listas!$H$2,"Sulco no limite: avaliar a retirada",""))</f>
        <v/>
      </c>
      <c r="R530" s="14" t="n"/>
    </row>
    <row r="531">
      <c r="A531" s="14" t="n"/>
      <c r="B531" s="14" t="n"/>
      <c r="C531" s="14" t="n"/>
      <c r="D531" s="14" t="n"/>
      <c r="E531" s="14" t="n"/>
      <c r="F531" s="15" t="n"/>
      <c r="G531" s="16" t="n"/>
      <c r="H531" s="17" t="n"/>
      <c r="I531" s="14" t="n"/>
      <c r="J531" s="14">
        <f>IF($A531="","",IFERROR(LOOKUP(2,1/('Movimentações'!$B$5:$B$3004=$A531),'Movimentações'!$E$5:$E$3004),""))</f>
        <v/>
      </c>
      <c r="K531" s="14">
        <f>IF($J531&lt;&gt;"Montagem","",LOOKUP(2,1/('Movimentações'!$B$5:$B$3004=$A531),'Movimentações'!$C$5:$C$3004)&amp;" "&amp;LOOKUP(2,1/('Movimentações'!$B$5:$B$3004=$A531),'Movimentações'!$D$5:$D$3004))</f>
        <v/>
      </c>
      <c r="L531" s="18">
        <f>IF($A531="","",SUMIF('Movimentações'!$B$5:$B$3004,$A531,'Movimentações'!$H$5:$H$3004))</f>
        <v/>
      </c>
      <c r="M531" s="17">
        <f>IF($A531="","",IFERROR(LOOKUP(2,1/(('Movimentações'!$B$5:$B$3004=$A531)*('Movimentações'!$G$5:$G$3004&lt;&gt;"")),'Movimentações'!$G$5:$G$3004),""))</f>
        <v/>
      </c>
      <c r="N531" s="17">
        <f>IF(OR($H531="",$M531=""),"",$H531-$M531)</f>
        <v/>
      </c>
      <c r="O531" s="18">
        <f>IF(OR($N531="",$L531=""),"",IF(OR($N531&lt;=0,$L531=0),"",$L531/$N531))</f>
        <v/>
      </c>
      <c r="P531" s="19">
        <f>IF(OR($G531="",$L531=""),"",IF($L531=0,"",$G531/$L531))</f>
        <v/>
      </c>
      <c r="Q531" s="14">
        <f>IF(OR($M531="",Listas!$H$2=""),"",IF($M531&lt;=Listas!$H$2,"Sulco no limite: avaliar a retirada",""))</f>
        <v/>
      </c>
      <c r="R531" s="14" t="n"/>
    </row>
    <row r="532">
      <c r="A532" s="14" t="n"/>
      <c r="B532" s="14" t="n"/>
      <c r="C532" s="14" t="n"/>
      <c r="D532" s="14" t="n"/>
      <c r="E532" s="14" t="n"/>
      <c r="F532" s="15" t="n"/>
      <c r="G532" s="16" t="n"/>
      <c r="H532" s="17" t="n"/>
      <c r="I532" s="14" t="n"/>
      <c r="J532" s="14">
        <f>IF($A532="","",IFERROR(LOOKUP(2,1/('Movimentações'!$B$5:$B$3004=$A532),'Movimentações'!$E$5:$E$3004),""))</f>
        <v/>
      </c>
      <c r="K532" s="14">
        <f>IF($J532&lt;&gt;"Montagem","",LOOKUP(2,1/('Movimentações'!$B$5:$B$3004=$A532),'Movimentações'!$C$5:$C$3004)&amp;" "&amp;LOOKUP(2,1/('Movimentações'!$B$5:$B$3004=$A532),'Movimentações'!$D$5:$D$3004))</f>
        <v/>
      </c>
      <c r="L532" s="18">
        <f>IF($A532="","",SUMIF('Movimentações'!$B$5:$B$3004,$A532,'Movimentações'!$H$5:$H$3004))</f>
        <v/>
      </c>
      <c r="M532" s="17">
        <f>IF($A532="","",IFERROR(LOOKUP(2,1/(('Movimentações'!$B$5:$B$3004=$A532)*('Movimentações'!$G$5:$G$3004&lt;&gt;"")),'Movimentações'!$G$5:$G$3004),""))</f>
        <v/>
      </c>
      <c r="N532" s="17">
        <f>IF(OR($H532="",$M532=""),"",$H532-$M532)</f>
        <v/>
      </c>
      <c r="O532" s="18">
        <f>IF(OR($N532="",$L532=""),"",IF(OR($N532&lt;=0,$L532=0),"",$L532/$N532))</f>
        <v/>
      </c>
      <c r="P532" s="19">
        <f>IF(OR($G532="",$L532=""),"",IF($L532=0,"",$G532/$L532))</f>
        <v/>
      </c>
      <c r="Q532" s="14">
        <f>IF(OR($M532="",Listas!$H$2=""),"",IF($M532&lt;=Listas!$H$2,"Sulco no limite: avaliar a retirada",""))</f>
        <v/>
      </c>
      <c r="R532" s="14" t="n"/>
    </row>
    <row r="533">
      <c r="A533" s="14" t="n"/>
      <c r="B533" s="14" t="n"/>
      <c r="C533" s="14" t="n"/>
      <c r="D533" s="14" t="n"/>
      <c r="E533" s="14" t="n"/>
      <c r="F533" s="15" t="n"/>
      <c r="G533" s="16" t="n"/>
      <c r="H533" s="17" t="n"/>
      <c r="I533" s="14" t="n"/>
      <c r="J533" s="14">
        <f>IF($A533="","",IFERROR(LOOKUP(2,1/('Movimentações'!$B$5:$B$3004=$A533),'Movimentações'!$E$5:$E$3004),""))</f>
        <v/>
      </c>
      <c r="K533" s="14">
        <f>IF($J533&lt;&gt;"Montagem","",LOOKUP(2,1/('Movimentações'!$B$5:$B$3004=$A533),'Movimentações'!$C$5:$C$3004)&amp;" "&amp;LOOKUP(2,1/('Movimentações'!$B$5:$B$3004=$A533),'Movimentações'!$D$5:$D$3004))</f>
        <v/>
      </c>
      <c r="L533" s="18">
        <f>IF($A533="","",SUMIF('Movimentações'!$B$5:$B$3004,$A533,'Movimentações'!$H$5:$H$3004))</f>
        <v/>
      </c>
      <c r="M533" s="17">
        <f>IF($A533="","",IFERROR(LOOKUP(2,1/(('Movimentações'!$B$5:$B$3004=$A533)*('Movimentações'!$G$5:$G$3004&lt;&gt;"")),'Movimentações'!$G$5:$G$3004),""))</f>
        <v/>
      </c>
      <c r="N533" s="17">
        <f>IF(OR($H533="",$M533=""),"",$H533-$M533)</f>
        <v/>
      </c>
      <c r="O533" s="18">
        <f>IF(OR($N533="",$L533=""),"",IF(OR($N533&lt;=0,$L533=0),"",$L533/$N533))</f>
        <v/>
      </c>
      <c r="P533" s="19">
        <f>IF(OR($G533="",$L533=""),"",IF($L533=0,"",$G533/$L533))</f>
        <v/>
      </c>
      <c r="Q533" s="14">
        <f>IF(OR($M533="",Listas!$H$2=""),"",IF($M533&lt;=Listas!$H$2,"Sulco no limite: avaliar a retirada",""))</f>
        <v/>
      </c>
      <c r="R533" s="14" t="n"/>
    </row>
    <row r="534">
      <c r="A534" s="14" t="n"/>
      <c r="B534" s="14" t="n"/>
      <c r="C534" s="14" t="n"/>
      <c r="D534" s="14" t="n"/>
      <c r="E534" s="14" t="n"/>
      <c r="F534" s="15" t="n"/>
      <c r="G534" s="16" t="n"/>
      <c r="H534" s="17" t="n"/>
      <c r="I534" s="14" t="n"/>
      <c r="J534" s="14">
        <f>IF($A534="","",IFERROR(LOOKUP(2,1/('Movimentações'!$B$5:$B$3004=$A534),'Movimentações'!$E$5:$E$3004),""))</f>
        <v/>
      </c>
      <c r="K534" s="14">
        <f>IF($J534&lt;&gt;"Montagem","",LOOKUP(2,1/('Movimentações'!$B$5:$B$3004=$A534),'Movimentações'!$C$5:$C$3004)&amp;" "&amp;LOOKUP(2,1/('Movimentações'!$B$5:$B$3004=$A534),'Movimentações'!$D$5:$D$3004))</f>
        <v/>
      </c>
      <c r="L534" s="18">
        <f>IF($A534="","",SUMIF('Movimentações'!$B$5:$B$3004,$A534,'Movimentações'!$H$5:$H$3004))</f>
        <v/>
      </c>
      <c r="M534" s="17">
        <f>IF($A534="","",IFERROR(LOOKUP(2,1/(('Movimentações'!$B$5:$B$3004=$A534)*('Movimentações'!$G$5:$G$3004&lt;&gt;"")),'Movimentações'!$G$5:$G$3004),""))</f>
        <v/>
      </c>
      <c r="N534" s="17">
        <f>IF(OR($H534="",$M534=""),"",$H534-$M534)</f>
        <v/>
      </c>
      <c r="O534" s="18">
        <f>IF(OR($N534="",$L534=""),"",IF(OR($N534&lt;=0,$L534=0),"",$L534/$N534))</f>
        <v/>
      </c>
      <c r="P534" s="19">
        <f>IF(OR($G534="",$L534=""),"",IF($L534=0,"",$G534/$L534))</f>
        <v/>
      </c>
      <c r="Q534" s="14">
        <f>IF(OR($M534="",Listas!$H$2=""),"",IF($M534&lt;=Listas!$H$2,"Sulco no limite: avaliar a retirada",""))</f>
        <v/>
      </c>
      <c r="R534" s="14" t="n"/>
    </row>
    <row r="535">
      <c r="A535" s="14" t="n"/>
      <c r="B535" s="14" t="n"/>
      <c r="C535" s="14" t="n"/>
      <c r="D535" s="14" t="n"/>
      <c r="E535" s="14" t="n"/>
      <c r="F535" s="15" t="n"/>
      <c r="G535" s="16" t="n"/>
      <c r="H535" s="17" t="n"/>
      <c r="I535" s="14" t="n"/>
      <c r="J535" s="14">
        <f>IF($A535="","",IFERROR(LOOKUP(2,1/('Movimentações'!$B$5:$B$3004=$A535),'Movimentações'!$E$5:$E$3004),""))</f>
        <v/>
      </c>
      <c r="K535" s="14">
        <f>IF($J535&lt;&gt;"Montagem","",LOOKUP(2,1/('Movimentações'!$B$5:$B$3004=$A535),'Movimentações'!$C$5:$C$3004)&amp;" "&amp;LOOKUP(2,1/('Movimentações'!$B$5:$B$3004=$A535),'Movimentações'!$D$5:$D$3004))</f>
        <v/>
      </c>
      <c r="L535" s="18">
        <f>IF($A535="","",SUMIF('Movimentações'!$B$5:$B$3004,$A535,'Movimentações'!$H$5:$H$3004))</f>
        <v/>
      </c>
      <c r="M535" s="17">
        <f>IF($A535="","",IFERROR(LOOKUP(2,1/(('Movimentações'!$B$5:$B$3004=$A535)*('Movimentações'!$G$5:$G$3004&lt;&gt;"")),'Movimentações'!$G$5:$G$3004),""))</f>
        <v/>
      </c>
      <c r="N535" s="17">
        <f>IF(OR($H535="",$M535=""),"",$H535-$M535)</f>
        <v/>
      </c>
      <c r="O535" s="18">
        <f>IF(OR($N535="",$L535=""),"",IF(OR($N535&lt;=0,$L535=0),"",$L535/$N535))</f>
        <v/>
      </c>
      <c r="P535" s="19">
        <f>IF(OR($G535="",$L535=""),"",IF($L535=0,"",$G535/$L535))</f>
        <v/>
      </c>
      <c r="Q535" s="14">
        <f>IF(OR($M535="",Listas!$H$2=""),"",IF($M535&lt;=Listas!$H$2,"Sulco no limite: avaliar a retirada",""))</f>
        <v/>
      </c>
      <c r="R535" s="14" t="n"/>
    </row>
    <row r="536">
      <c r="A536" s="14" t="n"/>
      <c r="B536" s="14" t="n"/>
      <c r="C536" s="14" t="n"/>
      <c r="D536" s="14" t="n"/>
      <c r="E536" s="14" t="n"/>
      <c r="F536" s="15" t="n"/>
      <c r="G536" s="16" t="n"/>
      <c r="H536" s="17" t="n"/>
      <c r="I536" s="14" t="n"/>
      <c r="J536" s="14">
        <f>IF($A536="","",IFERROR(LOOKUP(2,1/('Movimentações'!$B$5:$B$3004=$A536),'Movimentações'!$E$5:$E$3004),""))</f>
        <v/>
      </c>
      <c r="K536" s="14">
        <f>IF($J536&lt;&gt;"Montagem","",LOOKUP(2,1/('Movimentações'!$B$5:$B$3004=$A536),'Movimentações'!$C$5:$C$3004)&amp;" "&amp;LOOKUP(2,1/('Movimentações'!$B$5:$B$3004=$A536),'Movimentações'!$D$5:$D$3004))</f>
        <v/>
      </c>
      <c r="L536" s="18">
        <f>IF($A536="","",SUMIF('Movimentações'!$B$5:$B$3004,$A536,'Movimentações'!$H$5:$H$3004))</f>
        <v/>
      </c>
      <c r="M536" s="17">
        <f>IF($A536="","",IFERROR(LOOKUP(2,1/(('Movimentações'!$B$5:$B$3004=$A536)*('Movimentações'!$G$5:$G$3004&lt;&gt;"")),'Movimentações'!$G$5:$G$3004),""))</f>
        <v/>
      </c>
      <c r="N536" s="17">
        <f>IF(OR($H536="",$M536=""),"",$H536-$M536)</f>
        <v/>
      </c>
      <c r="O536" s="18">
        <f>IF(OR($N536="",$L536=""),"",IF(OR($N536&lt;=0,$L536=0),"",$L536/$N536))</f>
        <v/>
      </c>
      <c r="P536" s="19">
        <f>IF(OR($G536="",$L536=""),"",IF($L536=0,"",$G536/$L536))</f>
        <v/>
      </c>
      <c r="Q536" s="14">
        <f>IF(OR($M536="",Listas!$H$2=""),"",IF($M536&lt;=Listas!$H$2,"Sulco no limite: avaliar a retirada",""))</f>
        <v/>
      </c>
      <c r="R536" s="14" t="n"/>
    </row>
    <row r="537">
      <c r="A537" s="14" t="n"/>
      <c r="B537" s="14" t="n"/>
      <c r="C537" s="14" t="n"/>
      <c r="D537" s="14" t="n"/>
      <c r="E537" s="14" t="n"/>
      <c r="F537" s="15" t="n"/>
      <c r="G537" s="16" t="n"/>
      <c r="H537" s="17" t="n"/>
      <c r="I537" s="14" t="n"/>
      <c r="J537" s="14">
        <f>IF($A537="","",IFERROR(LOOKUP(2,1/('Movimentações'!$B$5:$B$3004=$A537),'Movimentações'!$E$5:$E$3004),""))</f>
        <v/>
      </c>
      <c r="K537" s="14">
        <f>IF($J537&lt;&gt;"Montagem","",LOOKUP(2,1/('Movimentações'!$B$5:$B$3004=$A537),'Movimentações'!$C$5:$C$3004)&amp;" "&amp;LOOKUP(2,1/('Movimentações'!$B$5:$B$3004=$A537),'Movimentações'!$D$5:$D$3004))</f>
        <v/>
      </c>
      <c r="L537" s="18">
        <f>IF($A537="","",SUMIF('Movimentações'!$B$5:$B$3004,$A537,'Movimentações'!$H$5:$H$3004))</f>
        <v/>
      </c>
      <c r="M537" s="17">
        <f>IF($A537="","",IFERROR(LOOKUP(2,1/(('Movimentações'!$B$5:$B$3004=$A537)*('Movimentações'!$G$5:$G$3004&lt;&gt;"")),'Movimentações'!$G$5:$G$3004),""))</f>
        <v/>
      </c>
      <c r="N537" s="17">
        <f>IF(OR($H537="",$M537=""),"",$H537-$M537)</f>
        <v/>
      </c>
      <c r="O537" s="18">
        <f>IF(OR($N537="",$L537=""),"",IF(OR($N537&lt;=0,$L537=0),"",$L537/$N537))</f>
        <v/>
      </c>
      <c r="P537" s="19">
        <f>IF(OR($G537="",$L537=""),"",IF($L537=0,"",$G537/$L537))</f>
        <v/>
      </c>
      <c r="Q537" s="14">
        <f>IF(OR($M537="",Listas!$H$2=""),"",IF($M537&lt;=Listas!$H$2,"Sulco no limite: avaliar a retirada",""))</f>
        <v/>
      </c>
      <c r="R537" s="14" t="n"/>
    </row>
    <row r="538">
      <c r="A538" s="14" t="n"/>
      <c r="B538" s="14" t="n"/>
      <c r="C538" s="14" t="n"/>
      <c r="D538" s="14" t="n"/>
      <c r="E538" s="14" t="n"/>
      <c r="F538" s="15" t="n"/>
      <c r="G538" s="16" t="n"/>
      <c r="H538" s="17" t="n"/>
      <c r="I538" s="14" t="n"/>
      <c r="J538" s="14">
        <f>IF($A538="","",IFERROR(LOOKUP(2,1/('Movimentações'!$B$5:$B$3004=$A538),'Movimentações'!$E$5:$E$3004),""))</f>
        <v/>
      </c>
      <c r="K538" s="14">
        <f>IF($J538&lt;&gt;"Montagem","",LOOKUP(2,1/('Movimentações'!$B$5:$B$3004=$A538),'Movimentações'!$C$5:$C$3004)&amp;" "&amp;LOOKUP(2,1/('Movimentações'!$B$5:$B$3004=$A538),'Movimentações'!$D$5:$D$3004))</f>
        <v/>
      </c>
      <c r="L538" s="18">
        <f>IF($A538="","",SUMIF('Movimentações'!$B$5:$B$3004,$A538,'Movimentações'!$H$5:$H$3004))</f>
        <v/>
      </c>
      <c r="M538" s="17">
        <f>IF($A538="","",IFERROR(LOOKUP(2,1/(('Movimentações'!$B$5:$B$3004=$A538)*('Movimentações'!$G$5:$G$3004&lt;&gt;"")),'Movimentações'!$G$5:$G$3004),""))</f>
        <v/>
      </c>
      <c r="N538" s="17">
        <f>IF(OR($H538="",$M538=""),"",$H538-$M538)</f>
        <v/>
      </c>
      <c r="O538" s="18">
        <f>IF(OR($N538="",$L538=""),"",IF(OR($N538&lt;=0,$L538=0),"",$L538/$N538))</f>
        <v/>
      </c>
      <c r="P538" s="19">
        <f>IF(OR($G538="",$L538=""),"",IF($L538=0,"",$G538/$L538))</f>
        <v/>
      </c>
      <c r="Q538" s="14">
        <f>IF(OR($M538="",Listas!$H$2=""),"",IF($M538&lt;=Listas!$H$2,"Sulco no limite: avaliar a retirada",""))</f>
        <v/>
      </c>
      <c r="R538" s="14" t="n"/>
    </row>
    <row r="539">
      <c r="A539" s="14" t="n"/>
      <c r="B539" s="14" t="n"/>
      <c r="C539" s="14" t="n"/>
      <c r="D539" s="14" t="n"/>
      <c r="E539" s="14" t="n"/>
      <c r="F539" s="15" t="n"/>
      <c r="G539" s="16" t="n"/>
      <c r="H539" s="17" t="n"/>
      <c r="I539" s="14" t="n"/>
      <c r="J539" s="14">
        <f>IF($A539="","",IFERROR(LOOKUP(2,1/('Movimentações'!$B$5:$B$3004=$A539),'Movimentações'!$E$5:$E$3004),""))</f>
        <v/>
      </c>
      <c r="K539" s="14">
        <f>IF($J539&lt;&gt;"Montagem","",LOOKUP(2,1/('Movimentações'!$B$5:$B$3004=$A539),'Movimentações'!$C$5:$C$3004)&amp;" "&amp;LOOKUP(2,1/('Movimentações'!$B$5:$B$3004=$A539),'Movimentações'!$D$5:$D$3004))</f>
        <v/>
      </c>
      <c r="L539" s="18">
        <f>IF($A539="","",SUMIF('Movimentações'!$B$5:$B$3004,$A539,'Movimentações'!$H$5:$H$3004))</f>
        <v/>
      </c>
      <c r="M539" s="17">
        <f>IF($A539="","",IFERROR(LOOKUP(2,1/(('Movimentações'!$B$5:$B$3004=$A539)*('Movimentações'!$G$5:$G$3004&lt;&gt;"")),'Movimentações'!$G$5:$G$3004),""))</f>
        <v/>
      </c>
      <c r="N539" s="17">
        <f>IF(OR($H539="",$M539=""),"",$H539-$M539)</f>
        <v/>
      </c>
      <c r="O539" s="18">
        <f>IF(OR($N539="",$L539=""),"",IF(OR($N539&lt;=0,$L539=0),"",$L539/$N539))</f>
        <v/>
      </c>
      <c r="P539" s="19">
        <f>IF(OR($G539="",$L539=""),"",IF($L539=0,"",$G539/$L539))</f>
        <v/>
      </c>
      <c r="Q539" s="14">
        <f>IF(OR($M539="",Listas!$H$2=""),"",IF($M539&lt;=Listas!$H$2,"Sulco no limite: avaliar a retirada",""))</f>
        <v/>
      </c>
      <c r="R539" s="14" t="n"/>
    </row>
    <row r="540">
      <c r="A540" s="14" t="n"/>
      <c r="B540" s="14" t="n"/>
      <c r="C540" s="14" t="n"/>
      <c r="D540" s="14" t="n"/>
      <c r="E540" s="14" t="n"/>
      <c r="F540" s="15" t="n"/>
      <c r="G540" s="16" t="n"/>
      <c r="H540" s="17" t="n"/>
      <c r="I540" s="14" t="n"/>
      <c r="J540" s="14">
        <f>IF($A540="","",IFERROR(LOOKUP(2,1/('Movimentações'!$B$5:$B$3004=$A540),'Movimentações'!$E$5:$E$3004),""))</f>
        <v/>
      </c>
      <c r="K540" s="14">
        <f>IF($J540&lt;&gt;"Montagem","",LOOKUP(2,1/('Movimentações'!$B$5:$B$3004=$A540),'Movimentações'!$C$5:$C$3004)&amp;" "&amp;LOOKUP(2,1/('Movimentações'!$B$5:$B$3004=$A540),'Movimentações'!$D$5:$D$3004))</f>
        <v/>
      </c>
      <c r="L540" s="18">
        <f>IF($A540="","",SUMIF('Movimentações'!$B$5:$B$3004,$A540,'Movimentações'!$H$5:$H$3004))</f>
        <v/>
      </c>
      <c r="M540" s="17">
        <f>IF($A540="","",IFERROR(LOOKUP(2,1/(('Movimentações'!$B$5:$B$3004=$A540)*('Movimentações'!$G$5:$G$3004&lt;&gt;"")),'Movimentações'!$G$5:$G$3004),""))</f>
        <v/>
      </c>
      <c r="N540" s="17">
        <f>IF(OR($H540="",$M540=""),"",$H540-$M540)</f>
        <v/>
      </c>
      <c r="O540" s="18">
        <f>IF(OR($N540="",$L540=""),"",IF(OR($N540&lt;=0,$L540=0),"",$L540/$N540))</f>
        <v/>
      </c>
      <c r="P540" s="19">
        <f>IF(OR($G540="",$L540=""),"",IF($L540=0,"",$G540/$L540))</f>
        <v/>
      </c>
      <c r="Q540" s="14">
        <f>IF(OR($M540="",Listas!$H$2=""),"",IF($M540&lt;=Listas!$H$2,"Sulco no limite: avaliar a retirada",""))</f>
        <v/>
      </c>
      <c r="R540" s="14" t="n"/>
    </row>
    <row r="541">
      <c r="A541" s="14" t="n"/>
      <c r="B541" s="14" t="n"/>
      <c r="C541" s="14" t="n"/>
      <c r="D541" s="14" t="n"/>
      <c r="E541" s="14" t="n"/>
      <c r="F541" s="15" t="n"/>
      <c r="G541" s="16" t="n"/>
      <c r="H541" s="17" t="n"/>
      <c r="I541" s="14" t="n"/>
      <c r="J541" s="14">
        <f>IF($A541="","",IFERROR(LOOKUP(2,1/('Movimentações'!$B$5:$B$3004=$A541),'Movimentações'!$E$5:$E$3004),""))</f>
        <v/>
      </c>
      <c r="K541" s="14">
        <f>IF($J541&lt;&gt;"Montagem","",LOOKUP(2,1/('Movimentações'!$B$5:$B$3004=$A541),'Movimentações'!$C$5:$C$3004)&amp;" "&amp;LOOKUP(2,1/('Movimentações'!$B$5:$B$3004=$A541),'Movimentações'!$D$5:$D$3004))</f>
        <v/>
      </c>
      <c r="L541" s="18">
        <f>IF($A541="","",SUMIF('Movimentações'!$B$5:$B$3004,$A541,'Movimentações'!$H$5:$H$3004))</f>
        <v/>
      </c>
      <c r="M541" s="17">
        <f>IF($A541="","",IFERROR(LOOKUP(2,1/(('Movimentações'!$B$5:$B$3004=$A541)*('Movimentações'!$G$5:$G$3004&lt;&gt;"")),'Movimentações'!$G$5:$G$3004),""))</f>
        <v/>
      </c>
      <c r="N541" s="17">
        <f>IF(OR($H541="",$M541=""),"",$H541-$M541)</f>
        <v/>
      </c>
      <c r="O541" s="18">
        <f>IF(OR($N541="",$L541=""),"",IF(OR($N541&lt;=0,$L541=0),"",$L541/$N541))</f>
        <v/>
      </c>
      <c r="P541" s="19">
        <f>IF(OR($G541="",$L541=""),"",IF($L541=0,"",$G541/$L541))</f>
        <v/>
      </c>
      <c r="Q541" s="14">
        <f>IF(OR($M541="",Listas!$H$2=""),"",IF($M541&lt;=Listas!$H$2,"Sulco no limite: avaliar a retirada",""))</f>
        <v/>
      </c>
      <c r="R541" s="14" t="n"/>
    </row>
    <row r="542">
      <c r="A542" s="14" t="n"/>
      <c r="B542" s="14" t="n"/>
      <c r="C542" s="14" t="n"/>
      <c r="D542" s="14" t="n"/>
      <c r="E542" s="14" t="n"/>
      <c r="F542" s="15" t="n"/>
      <c r="G542" s="16" t="n"/>
      <c r="H542" s="17" t="n"/>
      <c r="I542" s="14" t="n"/>
      <c r="J542" s="14">
        <f>IF($A542="","",IFERROR(LOOKUP(2,1/('Movimentações'!$B$5:$B$3004=$A542),'Movimentações'!$E$5:$E$3004),""))</f>
        <v/>
      </c>
      <c r="K542" s="14">
        <f>IF($J542&lt;&gt;"Montagem","",LOOKUP(2,1/('Movimentações'!$B$5:$B$3004=$A542),'Movimentações'!$C$5:$C$3004)&amp;" "&amp;LOOKUP(2,1/('Movimentações'!$B$5:$B$3004=$A542),'Movimentações'!$D$5:$D$3004))</f>
        <v/>
      </c>
      <c r="L542" s="18">
        <f>IF($A542="","",SUMIF('Movimentações'!$B$5:$B$3004,$A542,'Movimentações'!$H$5:$H$3004))</f>
        <v/>
      </c>
      <c r="M542" s="17">
        <f>IF($A542="","",IFERROR(LOOKUP(2,1/(('Movimentações'!$B$5:$B$3004=$A542)*('Movimentações'!$G$5:$G$3004&lt;&gt;"")),'Movimentações'!$G$5:$G$3004),""))</f>
        <v/>
      </c>
      <c r="N542" s="17">
        <f>IF(OR($H542="",$M542=""),"",$H542-$M542)</f>
        <v/>
      </c>
      <c r="O542" s="18">
        <f>IF(OR($N542="",$L542=""),"",IF(OR($N542&lt;=0,$L542=0),"",$L542/$N542))</f>
        <v/>
      </c>
      <c r="P542" s="19">
        <f>IF(OR($G542="",$L542=""),"",IF($L542=0,"",$G542/$L542))</f>
        <v/>
      </c>
      <c r="Q542" s="14">
        <f>IF(OR($M542="",Listas!$H$2=""),"",IF($M542&lt;=Listas!$H$2,"Sulco no limite: avaliar a retirada",""))</f>
        <v/>
      </c>
      <c r="R542" s="14" t="n"/>
    </row>
    <row r="543">
      <c r="A543" s="14" t="n"/>
      <c r="B543" s="14" t="n"/>
      <c r="C543" s="14" t="n"/>
      <c r="D543" s="14" t="n"/>
      <c r="E543" s="14" t="n"/>
      <c r="F543" s="15" t="n"/>
      <c r="G543" s="16" t="n"/>
      <c r="H543" s="17" t="n"/>
      <c r="I543" s="14" t="n"/>
      <c r="J543" s="14">
        <f>IF($A543="","",IFERROR(LOOKUP(2,1/('Movimentações'!$B$5:$B$3004=$A543),'Movimentações'!$E$5:$E$3004),""))</f>
        <v/>
      </c>
      <c r="K543" s="14">
        <f>IF($J543&lt;&gt;"Montagem","",LOOKUP(2,1/('Movimentações'!$B$5:$B$3004=$A543),'Movimentações'!$C$5:$C$3004)&amp;" "&amp;LOOKUP(2,1/('Movimentações'!$B$5:$B$3004=$A543),'Movimentações'!$D$5:$D$3004))</f>
        <v/>
      </c>
      <c r="L543" s="18">
        <f>IF($A543="","",SUMIF('Movimentações'!$B$5:$B$3004,$A543,'Movimentações'!$H$5:$H$3004))</f>
        <v/>
      </c>
      <c r="M543" s="17">
        <f>IF($A543="","",IFERROR(LOOKUP(2,1/(('Movimentações'!$B$5:$B$3004=$A543)*('Movimentações'!$G$5:$G$3004&lt;&gt;"")),'Movimentações'!$G$5:$G$3004),""))</f>
        <v/>
      </c>
      <c r="N543" s="17">
        <f>IF(OR($H543="",$M543=""),"",$H543-$M543)</f>
        <v/>
      </c>
      <c r="O543" s="18">
        <f>IF(OR($N543="",$L543=""),"",IF(OR($N543&lt;=0,$L543=0),"",$L543/$N543))</f>
        <v/>
      </c>
      <c r="P543" s="19">
        <f>IF(OR($G543="",$L543=""),"",IF($L543=0,"",$G543/$L543))</f>
        <v/>
      </c>
      <c r="Q543" s="14">
        <f>IF(OR($M543="",Listas!$H$2=""),"",IF($M543&lt;=Listas!$H$2,"Sulco no limite: avaliar a retirada",""))</f>
        <v/>
      </c>
      <c r="R543" s="14" t="n"/>
    </row>
    <row r="544">
      <c r="A544" s="14" t="n"/>
      <c r="B544" s="14" t="n"/>
      <c r="C544" s="14" t="n"/>
      <c r="D544" s="14" t="n"/>
      <c r="E544" s="14" t="n"/>
      <c r="F544" s="15" t="n"/>
      <c r="G544" s="16" t="n"/>
      <c r="H544" s="17" t="n"/>
      <c r="I544" s="14" t="n"/>
      <c r="J544" s="14">
        <f>IF($A544="","",IFERROR(LOOKUP(2,1/('Movimentações'!$B$5:$B$3004=$A544),'Movimentações'!$E$5:$E$3004),""))</f>
        <v/>
      </c>
      <c r="K544" s="14">
        <f>IF($J544&lt;&gt;"Montagem","",LOOKUP(2,1/('Movimentações'!$B$5:$B$3004=$A544),'Movimentações'!$C$5:$C$3004)&amp;" "&amp;LOOKUP(2,1/('Movimentações'!$B$5:$B$3004=$A544),'Movimentações'!$D$5:$D$3004))</f>
        <v/>
      </c>
      <c r="L544" s="18">
        <f>IF($A544="","",SUMIF('Movimentações'!$B$5:$B$3004,$A544,'Movimentações'!$H$5:$H$3004))</f>
        <v/>
      </c>
      <c r="M544" s="17">
        <f>IF($A544="","",IFERROR(LOOKUP(2,1/(('Movimentações'!$B$5:$B$3004=$A544)*('Movimentações'!$G$5:$G$3004&lt;&gt;"")),'Movimentações'!$G$5:$G$3004),""))</f>
        <v/>
      </c>
      <c r="N544" s="17">
        <f>IF(OR($H544="",$M544=""),"",$H544-$M544)</f>
        <v/>
      </c>
      <c r="O544" s="18">
        <f>IF(OR($N544="",$L544=""),"",IF(OR($N544&lt;=0,$L544=0),"",$L544/$N544))</f>
        <v/>
      </c>
      <c r="P544" s="19">
        <f>IF(OR($G544="",$L544=""),"",IF($L544=0,"",$G544/$L544))</f>
        <v/>
      </c>
      <c r="Q544" s="14">
        <f>IF(OR($M544="",Listas!$H$2=""),"",IF($M544&lt;=Listas!$H$2,"Sulco no limite: avaliar a retirada",""))</f>
        <v/>
      </c>
      <c r="R544" s="14" t="n"/>
    </row>
    <row r="545">
      <c r="A545" s="14" t="n"/>
      <c r="B545" s="14" t="n"/>
      <c r="C545" s="14" t="n"/>
      <c r="D545" s="14" t="n"/>
      <c r="E545" s="14" t="n"/>
      <c r="F545" s="15" t="n"/>
      <c r="G545" s="16" t="n"/>
      <c r="H545" s="17" t="n"/>
      <c r="I545" s="14" t="n"/>
      <c r="J545" s="14">
        <f>IF($A545="","",IFERROR(LOOKUP(2,1/('Movimentações'!$B$5:$B$3004=$A545),'Movimentações'!$E$5:$E$3004),""))</f>
        <v/>
      </c>
      <c r="K545" s="14">
        <f>IF($J545&lt;&gt;"Montagem","",LOOKUP(2,1/('Movimentações'!$B$5:$B$3004=$A545),'Movimentações'!$C$5:$C$3004)&amp;" "&amp;LOOKUP(2,1/('Movimentações'!$B$5:$B$3004=$A545),'Movimentações'!$D$5:$D$3004))</f>
        <v/>
      </c>
      <c r="L545" s="18">
        <f>IF($A545="","",SUMIF('Movimentações'!$B$5:$B$3004,$A545,'Movimentações'!$H$5:$H$3004))</f>
        <v/>
      </c>
      <c r="M545" s="17">
        <f>IF($A545="","",IFERROR(LOOKUP(2,1/(('Movimentações'!$B$5:$B$3004=$A545)*('Movimentações'!$G$5:$G$3004&lt;&gt;"")),'Movimentações'!$G$5:$G$3004),""))</f>
        <v/>
      </c>
      <c r="N545" s="17">
        <f>IF(OR($H545="",$M545=""),"",$H545-$M545)</f>
        <v/>
      </c>
      <c r="O545" s="18">
        <f>IF(OR($N545="",$L545=""),"",IF(OR($N545&lt;=0,$L545=0),"",$L545/$N545))</f>
        <v/>
      </c>
      <c r="P545" s="19">
        <f>IF(OR($G545="",$L545=""),"",IF($L545=0,"",$G545/$L545))</f>
        <v/>
      </c>
      <c r="Q545" s="14">
        <f>IF(OR($M545="",Listas!$H$2=""),"",IF($M545&lt;=Listas!$H$2,"Sulco no limite: avaliar a retirada",""))</f>
        <v/>
      </c>
      <c r="R545" s="14" t="n"/>
    </row>
    <row r="546">
      <c r="A546" s="14" t="n"/>
      <c r="B546" s="14" t="n"/>
      <c r="C546" s="14" t="n"/>
      <c r="D546" s="14" t="n"/>
      <c r="E546" s="14" t="n"/>
      <c r="F546" s="15" t="n"/>
      <c r="G546" s="16" t="n"/>
      <c r="H546" s="17" t="n"/>
      <c r="I546" s="14" t="n"/>
      <c r="J546" s="14">
        <f>IF($A546="","",IFERROR(LOOKUP(2,1/('Movimentações'!$B$5:$B$3004=$A546),'Movimentações'!$E$5:$E$3004),""))</f>
        <v/>
      </c>
      <c r="K546" s="14">
        <f>IF($J546&lt;&gt;"Montagem","",LOOKUP(2,1/('Movimentações'!$B$5:$B$3004=$A546),'Movimentações'!$C$5:$C$3004)&amp;" "&amp;LOOKUP(2,1/('Movimentações'!$B$5:$B$3004=$A546),'Movimentações'!$D$5:$D$3004))</f>
        <v/>
      </c>
      <c r="L546" s="18">
        <f>IF($A546="","",SUMIF('Movimentações'!$B$5:$B$3004,$A546,'Movimentações'!$H$5:$H$3004))</f>
        <v/>
      </c>
      <c r="M546" s="17">
        <f>IF($A546="","",IFERROR(LOOKUP(2,1/(('Movimentações'!$B$5:$B$3004=$A546)*('Movimentações'!$G$5:$G$3004&lt;&gt;"")),'Movimentações'!$G$5:$G$3004),""))</f>
        <v/>
      </c>
      <c r="N546" s="17">
        <f>IF(OR($H546="",$M546=""),"",$H546-$M546)</f>
        <v/>
      </c>
      <c r="O546" s="18">
        <f>IF(OR($N546="",$L546=""),"",IF(OR($N546&lt;=0,$L546=0),"",$L546/$N546))</f>
        <v/>
      </c>
      <c r="P546" s="19">
        <f>IF(OR($G546="",$L546=""),"",IF($L546=0,"",$G546/$L546))</f>
        <v/>
      </c>
      <c r="Q546" s="14">
        <f>IF(OR($M546="",Listas!$H$2=""),"",IF($M546&lt;=Listas!$H$2,"Sulco no limite: avaliar a retirada",""))</f>
        <v/>
      </c>
      <c r="R546" s="14" t="n"/>
    </row>
    <row r="547">
      <c r="A547" s="14" t="n"/>
      <c r="B547" s="14" t="n"/>
      <c r="C547" s="14" t="n"/>
      <c r="D547" s="14" t="n"/>
      <c r="E547" s="14" t="n"/>
      <c r="F547" s="15" t="n"/>
      <c r="G547" s="16" t="n"/>
      <c r="H547" s="17" t="n"/>
      <c r="I547" s="14" t="n"/>
      <c r="J547" s="14">
        <f>IF($A547="","",IFERROR(LOOKUP(2,1/('Movimentações'!$B$5:$B$3004=$A547),'Movimentações'!$E$5:$E$3004),""))</f>
        <v/>
      </c>
      <c r="K547" s="14">
        <f>IF($J547&lt;&gt;"Montagem","",LOOKUP(2,1/('Movimentações'!$B$5:$B$3004=$A547),'Movimentações'!$C$5:$C$3004)&amp;" "&amp;LOOKUP(2,1/('Movimentações'!$B$5:$B$3004=$A547),'Movimentações'!$D$5:$D$3004))</f>
        <v/>
      </c>
      <c r="L547" s="18">
        <f>IF($A547="","",SUMIF('Movimentações'!$B$5:$B$3004,$A547,'Movimentações'!$H$5:$H$3004))</f>
        <v/>
      </c>
      <c r="M547" s="17">
        <f>IF($A547="","",IFERROR(LOOKUP(2,1/(('Movimentações'!$B$5:$B$3004=$A547)*('Movimentações'!$G$5:$G$3004&lt;&gt;"")),'Movimentações'!$G$5:$G$3004),""))</f>
        <v/>
      </c>
      <c r="N547" s="17">
        <f>IF(OR($H547="",$M547=""),"",$H547-$M547)</f>
        <v/>
      </c>
      <c r="O547" s="18">
        <f>IF(OR($N547="",$L547=""),"",IF(OR($N547&lt;=0,$L547=0),"",$L547/$N547))</f>
        <v/>
      </c>
      <c r="P547" s="19">
        <f>IF(OR($G547="",$L547=""),"",IF($L547=0,"",$G547/$L547))</f>
        <v/>
      </c>
      <c r="Q547" s="14">
        <f>IF(OR($M547="",Listas!$H$2=""),"",IF($M547&lt;=Listas!$H$2,"Sulco no limite: avaliar a retirada",""))</f>
        <v/>
      </c>
      <c r="R547" s="14" t="n"/>
    </row>
    <row r="548">
      <c r="A548" s="14" t="n"/>
      <c r="B548" s="14" t="n"/>
      <c r="C548" s="14" t="n"/>
      <c r="D548" s="14" t="n"/>
      <c r="E548" s="14" t="n"/>
      <c r="F548" s="15" t="n"/>
      <c r="G548" s="16" t="n"/>
      <c r="H548" s="17" t="n"/>
      <c r="I548" s="14" t="n"/>
      <c r="J548" s="14">
        <f>IF($A548="","",IFERROR(LOOKUP(2,1/('Movimentações'!$B$5:$B$3004=$A548),'Movimentações'!$E$5:$E$3004),""))</f>
        <v/>
      </c>
      <c r="K548" s="14">
        <f>IF($J548&lt;&gt;"Montagem","",LOOKUP(2,1/('Movimentações'!$B$5:$B$3004=$A548),'Movimentações'!$C$5:$C$3004)&amp;" "&amp;LOOKUP(2,1/('Movimentações'!$B$5:$B$3004=$A548),'Movimentações'!$D$5:$D$3004))</f>
        <v/>
      </c>
      <c r="L548" s="18">
        <f>IF($A548="","",SUMIF('Movimentações'!$B$5:$B$3004,$A548,'Movimentações'!$H$5:$H$3004))</f>
        <v/>
      </c>
      <c r="M548" s="17">
        <f>IF($A548="","",IFERROR(LOOKUP(2,1/(('Movimentações'!$B$5:$B$3004=$A548)*('Movimentações'!$G$5:$G$3004&lt;&gt;"")),'Movimentações'!$G$5:$G$3004),""))</f>
        <v/>
      </c>
      <c r="N548" s="17">
        <f>IF(OR($H548="",$M548=""),"",$H548-$M548)</f>
        <v/>
      </c>
      <c r="O548" s="18">
        <f>IF(OR($N548="",$L548=""),"",IF(OR($N548&lt;=0,$L548=0),"",$L548/$N548))</f>
        <v/>
      </c>
      <c r="P548" s="19">
        <f>IF(OR($G548="",$L548=""),"",IF($L548=0,"",$G548/$L548))</f>
        <v/>
      </c>
      <c r="Q548" s="14">
        <f>IF(OR($M548="",Listas!$H$2=""),"",IF($M548&lt;=Listas!$H$2,"Sulco no limite: avaliar a retirada",""))</f>
        <v/>
      </c>
      <c r="R548" s="14" t="n"/>
    </row>
    <row r="549">
      <c r="A549" s="14" t="n"/>
      <c r="B549" s="14" t="n"/>
      <c r="C549" s="14" t="n"/>
      <c r="D549" s="14" t="n"/>
      <c r="E549" s="14" t="n"/>
      <c r="F549" s="15" t="n"/>
      <c r="G549" s="16" t="n"/>
      <c r="H549" s="17" t="n"/>
      <c r="I549" s="14" t="n"/>
      <c r="J549" s="14">
        <f>IF($A549="","",IFERROR(LOOKUP(2,1/('Movimentações'!$B$5:$B$3004=$A549),'Movimentações'!$E$5:$E$3004),""))</f>
        <v/>
      </c>
      <c r="K549" s="14">
        <f>IF($J549&lt;&gt;"Montagem","",LOOKUP(2,1/('Movimentações'!$B$5:$B$3004=$A549),'Movimentações'!$C$5:$C$3004)&amp;" "&amp;LOOKUP(2,1/('Movimentações'!$B$5:$B$3004=$A549),'Movimentações'!$D$5:$D$3004))</f>
        <v/>
      </c>
      <c r="L549" s="18">
        <f>IF($A549="","",SUMIF('Movimentações'!$B$5:$B$3004,$A549,'Movimentações'!$H$5:$H$3004))</f>
        <v/>
      </c>
      <c r="M549" s="17">
        <f>IF($A549="","",IFERROR(LOOKUP(2,1/(('Movimentações'!$B$5:$B$3004=$A549)*('Movimentações'!$G$5:$G$3004&lt;&gt;"")),'Movimentações'!$G$5:$G$3004),""))</f>
        <v/>
      </c>
      <c r="N549" s="17">
        <f>IF(OR($H549="",$M549=""),"",$H549-$M549)</f>
        <v/>
      </c>
      <c r="O549" s="18">
        <f>IF(OR($N549="",$L549=""),"",IF(OR($N549&lt;=0,$L549=0),"",$L549/$N549))</f>
        <v/>
      </c>
      <c r="P549" s="19">
        <f>IF(OR($G549="",$L549=""),"",IF($L549=0,"",$G549/$L549))</f>
        <v/>
      </c>
      <c r="Q549" s="14">
        <f>IF(OR($M549="",Listas!$H$2=""),"",IF($M549&lt;=Listas!$H$2,"Sulco no limite: avaliar a retirada",""))</f>
        <v/>
      </c>
      <c r="R549" s="14" t="n"/>
    </row>
    <row r="550">
      <c r="A550" s="14" t="n"/>
      <c r="B550" s="14" t="n"/>
      <c r="C550" s="14" t="n"/>
      <c r="D550" s="14" t="n"/>
      <c r="E550" s="14" t="n"/>
      <c r="F550" s="15" t="n"/>
      <c r="G550" s="16" t="n"/>
      <c r="H550" s="17" t="n"/>
      <c r="I550" s="14" t="n"/>
      <c r="J550" s="14">
        <f>IF($A550="","",IFERROR(LOOKUP(2,1/('Movimentações'!$B$5:$B$3004=$A550),'Movimentações'!$E$5:$E$3004),""))</f>
        <v/>
      </c>
      <c r="K550" s="14">
        <f>IF($J550&lt;&gt;"Montagem","",LOOKUP(2,1/('Movimentações'!$B$5:$B$3004=$A550),'Movimentações'!$C$5:$C$3004)&amp;" "&amp;LOOKUP(2,1/('Movimentações'!$B$5:$B$3004=$A550),'Movimentações'!$D$5:$D$3004))</f>
        <v/>
      </c>
      <c r="L550" s="18">
        <f>IF($A550="","",SUMIF('Movimentações'!$B$5:$B$3004,$A550,'Movimentações'!$H$5:$H$3004))</f>
        <v/>
      </c>
      <c r="M550" s="17">
        <f>IF($A550="","",IFERROR(LOOKUP(2,1/(('Movimentações'!$B$5:$B$3004=$A550)*('Movimentações'!$G$5:$G$3004&lt;&gt;"")),'Movimentações'!$G$5:$G$3004),""))</f>
        <v/>
      </c>
      <c r="N550" s="17">
        <f>IF(OR($H550="",$M550=""),"",$H550-$M550)</f>
        <v/>
      </c>
      <c r="O550" s="18">
        <f>IF(OR($N550="",$L550=""),"",IF(OR($N550&lt;=0,$L550=0),"",$L550/$N550))</f>
        <v/>
      </c>
      <c r="P550" s="19">
        <f>IF(OR($G550="",$L550=""),"",IF($L550=0,"",$G550/$L550))</f>
        <v/>
      </c>
      <c r="Q550" s="14">
        <f>IF(OR($M550="",Listas!$H$2=""),"",IF($M550&lt;=Listas!$H$2,"Sulco no limite: avaliar a retirada",""))</f>
        <v/>
      </c>
      <c r="R550" s="14" t="n"/>
    </row>
    <row r="551">
      <c r="A551" s="14" t="n"/>
      <c r="B551" s="14" t="n"/>
      <c r="C551" s="14" t="n"/>
      <c r="D551" s="14" t="n"/>
      <c r="E551" s="14" t="n"/>
      <c r="F551" s="15" t="n"/>
      <c r="G551" s="16" t="n"/>
      <c r="H551" s="17" t="n"/>
      <c r="I551" s="14" t="n"/>
      <c r="J551" s="14">
        <f>IF($A551="","",IFERROR(LOOKUP(2,1/('Movimentações'!$B$5:$B$3004=$A551),'Movimentações'!$E$5:$E$3004),""))</f>
        <v/>
      </c>
      <c r="K551" s="14">
        <f>IF($J551&lt;&gt;"Montagem","",LOOKUP(2,1/('Movimentações'!$B$5:$B$3004=$A551),'Movimentações'!$C$5:$C$3004)&amp;" "&amp;LOOKUP(2,1/('Movimentações'!$B$5:$B$3004=$A551),'Movimentações'!$D$5:$D$3004))</f>
        <v/>
      </c>
      <c r="L551" s="18">
        <f>IF($A551="","",SUMIF('Movimentações'!$B$5:$B$3004,$A551,'Movimentações'!$H$5:$H$3004))</f>
        <v/>
      </c>
      <c r="M551" s="17">
        <f>IF($A551="","",IFERROR(LOOKUP(2,1/(('Movimentações'!$B$5:$B$3004=$A551)*('Movimentações'!$G$5:$G$3004&lt;&gt;"")),'Movimentações'!$G$5:$G$3004),""))</f>
        <v/>
      </c>
      <c r="N551" s="17">
        <f>IF(OR($H551="",$M551=""),"",$H551-$M551)</f>
        <v/>
      </c>
      <c r="O551" s="18">
        <f>IF(OR($N551="",$L551=""),"",IF(OR($N551&lt;=0,$L551=0),"",$L551/$N551))</f>
        <v/>
      </c>
      <c r="P551" s="19">
        <f>IF(OR($G551="",$L551=""),"",IF($L551=0,"",$G551/$L551))</f>
        <v/>
      </c>
      <c r="Q551" s="14">
        <f>IF(OR($M551="",Listas!$H$2=""),"",IF($M551&lt;=Listas!$H$2,"Sulco no limite: avaliar a retirada",""))</f>
        <v/>
      </c>
      <c r="R551" s="14" t="n"/>
    </row>
    <row r="552">
      <c r="A552" s="14" t="n"/>
      <c r="B552" s="14" t="n"/>
      <c r="C552" s="14" t="n"/>
      <c r="D552" s="14" t="n"/>
      <c r="E552" s="14" t="n"/>
      <c r="F552" s="15" t="n"/>
      <c r="G552" s="16" t="n"/>
      <c r="H552" s="17" t="n"/>
      <c r="I552" s="14" t="n"/>
      <c r="J552" s="14">
        <f>IF($A552="","",IFERROR(LOOKUP(2,1/('Movimentações'!$B$5:$B$3004=$A552),'Movimentações'!$E$5:$E$3004),""))</f>
        <v/>
      </c>
      <c r="K552" s="14">
        <f>IF($J552&lt;&gt;"Montagem","",LOOKUP(2,1/('Movimentações'!$B$5:$B$3004=$A552),'Movimentações'!$C$5:$C$3004)&amp;" "&amp;LOOKUP(2,1/('Movimentações'!$B$5:$B$3004=$A552),'Movimentações'!$D$5:$D$3004))</f>
        <v/>
      </c>
      <c r="L552" s="18">
        <f>IF($A552="","",SUMIF('Movimentações'!$B$5:$B$3004,$A552,'Movimentações'!$H$5:$H$3004))</f>
        <v/>
      </c>
      <c r="M552" s="17">
        <f>IF($A552="","",IFERROR(LOOKUP(2,1/(('Movimentações'!$B$5:$B$3004=$A552)*('Movimentações'!$G$5:$G$3004&lt;&gt;"")),'Movimentações'!$G$5:$G$3004),""))</f>
        <v/>
      </c>
      <c r="N552" s="17">
        <f>IF(OR($H552="",$M552=""),"",$H552-$M552)</f>
        <v/>
      </c>
      <c r="O552" s="18">
        <f>IF(OR($N552="",$L552=""),"",IF(OR($N552&lt;=0,$L552=0),"",$L552/$N552))</f>
        <v/>
      </c>
      <c r="P552" s="19">
        <f>IF(OR($G552="",$L552=""),"",IF($L552=0,"",$G552/$L552))</f>
        <v/>
      </c>
      <c r="Q552" s="14">
        <f>IF(OR($M552="",Listas!$H$2=""),"",IF($M552&lt;=Listas!$H$2,"Sulco no limite: avaliar a retirada",""))</f>
        <v/>
      </c>
      <c r="R552" s="14" t="n"/>
    </row>
    <row r="553">
      <c r="A553" s="14" t="n"/>
      <c r="B553" s="14" t="n"/>
      <c r="C553" s="14" t="n"/>
      <c r="D553" s="14" t="n"/>
      <c r="E553" s="14" t="n"/>
      <c r="F553" s="15" t="n"/>
      <c r="G553" s="16" t="n"/>
      <c r="H553" s="17" t="n"/>
      <c r="I553" s="14" t="n"/>
      <c r="J553" s="14">
        <f>IF($A553="","",IFERROR(LOOKUP(2,1/('Movimentações'!$B$5:$B$3004=$A553),'Movimentações'!$E$5:$E$3004),""))</f>
        <v/>
      </c>
      <c r="K553" s="14">
        <f>IF($J553&lt;&gt;"Montagem","",LOOKUP(2,1/('Movimentações'!$B$5:$B$3004=$A553),'Movimentações'!$C$5:$C$3004)&amp;" "&amp;LOOKUP(2,1/('Movimentações'!$B$5:$B$3004=$A553),'Movimentações'!$D$5:$D$3004))</f>
        <v/>
      </c>
      <c r="L553" s="18">
        <f>IF($A553="","",SUMIF('Movimentações'!$B$5:$B$3004,$A553,'Movimentações'!$H$5:$H$3004))</f>
        <v/>
      </c>
      <c r="M553" s="17">
        <f>IF($A553="","",IFERROR(LOOKUP(2,1/(('Movimentações'!$B$5:$B$3004=$A553)*('Movimentações'!$G$5:$G$3004&lt;&gt;"")),'Movimentações'!$G$5:$G$3004),""))</f>
        <v/>
      </c>
      <c r="N553" s="17">
        <f>IF(OR($H553="",$M553=""),"",$H553-$M553)</f>
        <v/>
      </c>
      <c r="O553" s="18">
        <f>IF(OR($N553="",$L553=""),"",IF(OR($N553&lt;=0,$L553=0),"",$L553/$N553))</f>
        <v/>
      </c>
      <c r="P553" s="19">
        <f>IF(OR($G553="",$L553=""),"",IF($L553=0,"",$G553/$L553))</f>
        <v/>
      </c>
      <c r="Q553" s="14">
        <f>IF(OR($M553="",Listas!$H$2=""),"",IF($M553&lt;=Listas!$H$2,"Sulco no limite: avaliar a retirada",""))</f>
        <v/>
      </c>
      <c r="R553" s="14" t="n"/>
    </row>
    <row r="554">
      <c r="A554" s="14" t="n"/>
      <c r="B554" s="14" t="n"/>
      <c r="C554" s="14" t="n"/>
      <c r="D554" s="14" t="n"/>
      <c r="E554" s="14" t="n"/>
      <c r="F554" s="15" t="n"/>
      <c r="G554" s="16" t="n"/>
      <c r="H554" s="17" t="n"/>
      <c r="I554" s="14" t="n"/>
      <c r="J554" s="14">
        <f>IF($A554="","",IFERROR(LOOKUP(2,1/('Movimentações'!$B$5:$B$3004=$A554),'Movimentações'!$E$5:$E$3004),""))</f>
        <v/>
      </c>
      <c r="K554" s="14">
        <f>IF($J554&lt;&gt;"Montagem","",LOOKUP(2,1/('Movimentações'!$B$5:$B$3004=$A554),'Movimentações'!$C$5:$C$3004)&amp;" "&amp;LOOKUP(2,1/('Movimentações'!$B$5:$B$3004=$A554),'Movimentações'!$D$5:$D$3004))</f>
        <v/>
      </c>
      <c r="L554" s="18">
        <f>IF($A554="","",SUMIF('Movimentações'!$B$5:$B$3004,$A554,'Movimentações'!$H$5:$H$3004))</f>
        <v/>
      </c>
      <c r="M554" s="17">
        <f>IF($A554="","",IFERROR(LOOKUP(2,1/(('Movimentações'!$B$5:$B$3004=$A554)*('Movimentações'!$G$5:$G$3004&lt;&gt;"")),'Movimentações'!$G$5:$G$3004),""))</f>
        <v/>
      </c>
      <c r="N554" s="17">
        <f>IF(OR($H554="",$M554=""),"",$H554-$M554)</f>
        <v/>
      </c>
      <c r="O554" s="18">
        <f>IF(OR($N554="",$L554=""),"",IF(OR($N554&lt;=0,$L554=0),"",$L554/$N554))</f>
        <v/>
      </c>
      <c r="P554" s="19">
        <f>IF(OR($G554="",$L554=""),"",IF($L554=0,"",$G554/$L554))</f>
        <v/>
      </c>
      <c r="Q554" s="14">
        <f>IF(OR($M554="",Listas!$H$2=""),"",IF($M554&lt;=Listas!$H$2,"Sulco no limite: avaliar a retirada",""))</f>
        <v/>
      </c>
      <c r="R554" s="14" t="n"/>
    </row>
    <row r="555">
      <c r="A555" s="14" t="n"/>
      <c r="B555" s="14" t="n"/>
      <c r="C555" s="14" t="n"/>
      <c r="D555" s="14" t="n"/>
      <c r="E555" s="14" t="n"/>
      <c r="F555" s="15" t="n"/>
      <c r="G555" s="16" t="n"/>
      <c r="H555" s="17" t="n"/>
      <c r="I555" s="14" t="n"/>
      <c r="J555" s="14">
        <f>IF($A555="","",IFERROR(LOOKUP(2,1/('Movimentações'!$B$5:$B$3004=$A555),'Movimentações'!$E$5:$E$3004),""))</f>
        <v/>
      </c>
      <c r="K555" s="14">
        <f>IF($J555&lt;&gt;"Montagem","",LOOKUP(2,1/('Movimentações'!$B$5:$B$3004=$A555),'Movimentações'!$C$5:$C$3004)&amp;" "&amp;LOOKUP(2,1/('Movimentações'!$B$5:$B$3004=$A555),'Movimentações'!$D$5:$D$3004))</f>
        <v/>
      </c>
      <c r="L555" s="18">
        <f>IF($A555="","",SUMIF('Movimentações'!$B$5:$B$3004,$A555,'Movimentações'!$H$5:$H$3004))</f>
        <v/>
      </c>
      <c r="M555" s="17">
        <f>IF($A555="","",IFERROR(LOOKUP(2,1/(('Movimentações'!$B$5:$B$3004=$A555)*('Movimentações'!$G$5:$G$3004&lt;&gt;"")),'Movimentações'!$G$5:$G$3004),""))</f>
        <v/>
      </c>
      <c r="N555" s="17">
        <f>IF(OR($H555="",$M555=""),"",$H555-$M555)</f>
        <v/>
      </c>
      <c r="O555" s="18">
        <f>IF(OR($N555="",$L555=""),"",IF(OR($N555&lt;=0,$L555=0),"",$L555/$N555))</f>
        <v/>
      </c>
      <c r="P555" s="19">
        <f>IF(OR($G555="",$L555=""),"",IF($L555=0,"",$G555/$L555))</f>
        <v/>
      </c>
      <c r="Q555" s="14">
        <f>IF(OR($M555="",Listas!$H$2=""),"",IF($M555&lt;=Listas!$H$2,"Sulco no limite: avaliar a retirada",""))</f>
        <v/>
      </c>
      <c r="R555" s="14" t="n"/>
    </row>
    <row r="556">
      <c r="A556" s="14" t="n"/>
      <c r="B556" s="14" t="n"/>
      <c r="C556" s="14" t="n"/>
      <c r="D556" s="14" t="n"/>
      <c r="E556" s="14" t="n"/>
      <c r="F556" s="15" t="n"/>
      <c r="G556" s="16" t="n"/>
      <c r="H556" s="17" t="n"/>
      <c r="I556" s="14" t="n"/>
      <c r="J556" s="14">
        <f>IF($A556="","",IFERROR(LOOKUP(2,1/('Movimentações'!$B$5:$B$3004=$A556),'Movimentações'!$E$5:$E$3004),""))</f>
        <v/>
      </c>
      <c r="K556" s="14">
        <f>IF($J556&lt;&gt;"Montagem","",LOOKUP(2,1/('Movimentações'!$B$5:$B$3004=$A556),'Movimentações'!$C$5:$C$3004)&amp;" "&amp;LOOKUP(2,1/('Movimentações'!$B$5:$B$3004=$A556),'Movimentações'!$D$5:$D$3004))</f>
        <v/>
      </c>
      <c r="L556" s="18">
        <f>IF($A556="","",SUMIF('Movimentações'!$B$5:$B$3004,$A556,'Movimentações'!$H$5:$H$3004))</f>
        <v/>
      </c>
      <c r="M556" s="17">
        <f>IF($A556="","",IFERROR(LOOKUP(2,1/(('Movimentações'!$B$5:$B$3004=$A556)*('Movimentações'!$G$5:$G$3004&lt;&gt;"")),'Movimentações'!$G$5:$G$3004),""))</f>
        <v/>
      </c>
      <c r="N556" s="17">
        <f>IF(OR($H556="",$M556=""),"",$H556-$M556)</f>
        <v/>
      </c>
      <c r="O556" s="18">
        <f>IF(OR($N556="",$L556=""),"",IF(OR($N556&lt;=0,$L556=0),"",$L556/$N556))</f>
        <v/>
      </c>
      <c r="P556" s="19">
        <f>IF(OR($G556="",$L556=""),"",IF($L556=0,"",$G556/$L556))</f>
        <v/>
      </c>
      <c r="Q556" s="14">
        <f>IF(OR($M556="",Listas!$H$2=""),"",IF($M556&lt;=Listas!$H$2,"Sulco no limite: avaliar a retirada",""))</f>
        <v/>
      </c>
      <c r="R556" s="14" t="n"/>
    </row>
    <row r="557">
      <c r="A557" s="14" t="n"/>
      <c r="B557" s="14" t="n"/>
      <c r="C557" s="14" t="n"/>
      <c r="D557" s="14" t="n"/>
      <c r="E557" s="14" t="n"/>
      <c r="F557" s="15" t="n"/>
      <c r="G557" s="16" t="n"/>
      <c r="H557" s="17" t="n"/>
      <c r="I557" s="14" t="n"/>
      <c r="J557" s="14">
        <f>IF($A557="","",IFERROR(LOOKUP(2,1/('Movimentações'!$B$5:$B$3004=$A557),'Movimentações'!$E$5:$E$3004),""))</f>
        <v/>
      </c>
      <c r="K557" s="14">
        <f>IF($J557&lt;&gt;"Montagem","",LOOKUP(2,1/('Movimentações'!$B$5:$B$3004=$A557),'Movimentações'!$C$5:$C$3004)&amp;" "&amp;LOOKUP(2,1/('Movimentações'!$B$5:$B$3004=$A557),'Movimentações'!$D$5:$D$3004))</f>
        <v/>
      </c>
      <c r="L557" s="18">
        <f>IF($A557="","",SUMIF('Movimentações'!$B$5:$B$3004,$A557,'Movimentações'!$H$5:$H$3004))</f>
        <v/>
      </c>
      <c r="M557" s="17">
        <f>IF($A557="","",IFERROR(LOOKUP(2,1/(('Movimentações'!$B$5:$B$3004=$A557)*('Movimentações'!$G$5:$G$3004&lt;&gt;"")),'Movimentações'!$G$5:$G$3004),""))</f>
        <v/>
      </c>
      <c r="N557" s="17">
        <f>IF(OR($H557="",$M557=""),"",$H557-$M557)</f>
        <v/>
      </c>
      <c r="O557" s="18">
        <f>IF(OR($N557="",$L557=""),"",IF(OR($N557&lt;=0,$L557=0),"",$L557/$N557))</f>
        <v/>
      </c>
      <c r="P557" s="19">
        <f>IF(OR($G557="",$L557=""),"",IF($L557=0,"",$G557/$L557))</f>
        <v/>
      </c>
      <c r="Q557" s="14">
        <f>IF(OR($M557="",Listas!$H$2=""),"",IF($M557&lt;=Listas!$H$2,"Sulco no limite: avaliar a retirada",""))</f>
        <v/>
      </c>
      <c r="R557" s="14" t="n"/>
    </row>
    <row r="558">
      <c r="A558" s="14" t="n"/>
      <c r="B558" s="14" t="n"/>
      <c r="C558" s="14" t="n"/>
      <c r="D558" s="14" t="n"/>
      <c r="E558" s="14" t="n"/>
      <c r="F558" s="15" t="n"/>
      <c r="G558" s="16" t="n"/>
      <c r="H558" s="17" t="n"/>
      <c r="I558" s="14" t="n"/>
      <c r="J558" s="14">
        <f>IF($A558="","",IFERROR(LOOKUP(2,1/('Movimentações'!$B$5:$B$3004=$A558),'Movimentações'!$E$5:$E$3004),""))</f>
        <v/>
      </c>
      <c r="K558" s="14">
        <f>IF($J558&lt;&gt;"Montagem","",LOOKUP(2,1/('Movimentações'!$B$5:$B$3004=$A558),'Movimentações'!$C$5:$C$3004)&amp;" "&amp;LOOKUP(2,1/('Movimentações'!$B$5:$B$3004=$A558),'Movimentações'!$D$5:$D$3004))</f>
        <v/>
      </c>
      <c r="L558" s="18">
        <f>IF($A558="","",SUMIF('Movimentações'!$B$5:$B$3004,$A558,'Movimentações'!$H$5:$H$3004))</f>
        <v/>
      </c>
      <c r="M558" s="17">
        <f>IF($A558="","",IFERROR(LOOKUP(2,1/(('Movimentações'!$B$5:$B$3004=$A558)*('Movimentações'!$G$5:$G$3004&lt;&gt;"")),'Movimentações'!$G$5:$G$3004),""))</f>
        <v/>
      </c>
      <c r="N558" s="17">
        <f>IF(OR($H558="",$M558=""),"",$H558-$M558)</f>
        <v/>
      </c>
      <c r="O558" s="18">
        <f>IF(OR($N558="",$L558=""),"",IF(OR($N558&lt;=0,$L558=0),"",$L558/$N558))</f>
        <v/>
      </c>
      <c r="P558" s="19">
        <f>IF(OR($G558="",$L558=""),"",IF($L558=0,"",$G558/$L558))</f>
        <v/>
      </c>
      <c r="Q558" s="14">
        <f>IF(OR($M558="",Listas!$H$2=""),"",IF($M558&lt;=Listas!$H$2,"Sulco no limite: avaliar a retirada",""))</f>
        <v/>
      </c>
      <c r="R558" s="14" t="n"/>
    </row>
    <row r="559">
      <c r="A559" s="14" t="n"/>
      <c r="B559" s="14" t="n"/>
      <c r="C559" s="14" t="n"/>
      <c r="D559" s="14" t="n"/>
      <c r="E559" s="14" t="n"/>
      <c r="F559" s="15" t="n"/>
      <c r="G559" s="16" t="n"/>
      <c r="H559" s="17" t="n"/>
      <c r="I559" s="14" t="n"/>
      <c r="J559" s="14">
        <f>IF($A559="","",IFERROR(LOOKUP(2,1/('Movimentações'!$B$5:$B$3004=$A559),'Movimentações'!$E$5:$E$3004),""))</f>
        <v/>
      </c>
      <c r="K559" s="14">
        <f>IF($J559&lt;&gt;"Montagem","",LOOKUP(2,1/('Movimentações'!$B$5:$B$3004=$A559),'Movimentações'!$C$5:$C$3004)&amp;" "&amp;LOOKUP(2,1/('Movimentações'!$B$5:$B$3004=$A559),'Movimentações'!$D$5:$D$3004))</f>
        <v/>
      </c>
      <c r="L559" s="18">
        <f>IF($A559="","",SUMIF('Movimentações'!$B$5:$B$3004,$A559,'Movimentações'!$H$5:$H$3004))</f>
        <v/>
      </c>
      <c r="M559" s="17">
        <f>IF($A559="","",IFERROR(LOOKUP(2,1/(('Movimentações'!$B$5:$B$3004=$A559)*('Movimentações'!$G$5:$G$3004&lt;&gt;"")),'Movimentações'!$G$5:$G$3004),""))</f>
        <v/>
      </c>
      <c r="N559" s="17">
        <f>IF(OR($H559="",$M559=""),"",$H559-$M559)</f>
        <v/>
      </c>
      <c r="O559" s="18">
        <f>IF(OR($N559="",$L559=""),"",IF(OR($N559&lt;=0,$L559=0),"",$L559/$N559))</f>
        <v/>
      </c>
      <c r="P559" s="19">
        <f>IF(OR($G559="",$L559=""),"",IF($L559=0,"",$G559/$L559))</f>
        <v/>
      </c>
      <c r="Q559" s="14">
        <f>IF(OR($M559="",Listas!$H$2=""),"",IF($M559&lt;=Listas!$H$2,"Sulco no limite: avaliar a retirada",""))</f>
        <v/>
      </c>
      <c r="R559" s="14" t="n"/>
    </row>
    <row r="560">
      <c r="A560" s="14" t="n"/>
      <c r="B560" s="14" t="n"/>
      <c r="C560" s="14" t="n"/>
      <c r="D560" s="14" t="n"/>
      <c r="E560" s="14" t="n"/>
      <c r="F560" s="15" t="n"/>
      <c r="G560" s="16" t="n"/>
      <c r="H560" s="17" t="n"/>
      <c r="I560" s="14" t="n"/>
      <c r="J560" s="14">
        <f>IF($A560="","",IFERROR(LOOKUP(2,1/('Movimentações'!$B$5:$B$3004=$A560),'Movimentações'!$E$5:$E$3004),""))</f>
        <v/>
      </c>
      <c r="K560" s="14">
        <f>IF($J560&lt;&gt;"Montagem","",LOOKUP(2,1/('Movimentações'!$B$5:$B$3004=$A560),'Movimentações'!$C$5:$C$3004)&amp;" "&amp;LOOKUP(2,1/('Movimentações'!$B$5:$B$3004=$A560),'Movimentações'!$D$5:$D$3004))</f>
        <v/>
      </c>
      <c r="L560" s="18">
        <f>IF($A560="","",SUMIF('Movimentações'!$B$5:$B$3004,$A560,'Movimentações'!$H$5:$H$3004))</f>
        <v/>
      </c>
      <c r="M560" s="17">
        <f>IF($A560="","",IFERROR(LOOKUP(2,1/(('Movimentações'!$B$5:$B$3004=$A560)*('Movimentações'!$G$5:$G$3004&lt;&gt;"")),'Movimentações'!$G$5:$G$3004),""))</f>
        <v/>
      </c>
      <c r="N560" s="17">
        <f>IF(OR($H560="",$M560=""),"",$H560-$M560)</f>
        <v/>
      </c>
      <c r="O560" s="18">
        <f>IF(OR($N560="",$L560=""),"",IF(OR($N560&lt;=0,$L560=0),"",$L560/$N560))</f>
        <v/>
      </c>
      <c r="P560" s="19">
        <f>IF(OR($G560="",$L560=""),"",IF($L560=0,"",$G560/$L560))</f>
        <v/>
      </c>
      <c r="Q560" s="14">
        <f>IF(OR($M560="",Listas!$H$2=""),"",IF($M560&lt;=Listas!$H$2,"Sulco no limite: avaliar a retirada",""))</f>
        <v/>
      </c>
      <c r="R560" s="14" t="n"/>
    </row>
    <row r="561">
      <c r="A561" s="14" t="n"/>
      <c r="B561" s="14" t="n"/>
      <c r="C561" s="14" t="n"/>
      <c r="D561" s="14" t="n"/>
      <c r="E561" s="14" t="n"/>
      <c r="F561" s="15" t="n"/>
      <c r="G561" s="16" t="n"/>
      <c r="H561" s="17" t="n"/>
      <c r="I561" s="14" t="n"/>
      <c r="J561" s="14">
        <f>IF($A561="","",IFERROR(LOOKUP(2,1/('Movimentações'!$B$5:$B$3004=$A561),'Movimentações'!$E$5:$E$3004),""))</f>
        <v/>
      </c>
      <c r="K561" s="14">
        <f>IF($J561&lt;&gt;"Montagem","",LOOKUP(2,1/('Movimentações'!$B$5:$B$3004=$A561),'Movimentações'!$C$5:$C$3004)&amp;" "&amp;LOOKUP(2,1/('Movimentações'!$B$5:$B$3004=$A561),'Movimentações'!$D$5:$D$3004))</f>
        <v/>
      </c>
      <c r="L561" s="18">
        <f>IF($A561="","",SUMIF('Movimentações'!$B$5:$B$3004,$A561,'Movimentações'!$H$5:$H$3004))</f>
        <v/>
      </c>
      <c r="M561" s="17">
        <f>IF($A561="","",IFERROR(LOOKUP(2,1/(('Movimentações'!$B$5:$B$3004=$A561)*('Movimentações'!$G$5:$G$3004&lt;&gt;"")),'Movimentações'!$G$5:$G$3004),""))</f>
        <v/>
      </c>
      <c r="N561" s="17">
        <f>IF(OR($H561="",$M561=""),"",$H561-$M561)</f>
        <v/>
      </c>
      <c r="O561" s="18">
        <f>IF(OR($N561="",$L561=""),"",IF(OR($N561&lt;=0,$L561=0),"",$L561/$N561))</f>
        <v/>
      </c>
      <c r="P561" s="19">
        <f>IF(OR($G561="",$L561=""),"",IF($L561=0,"",$G561/$L561))</f>
        <v/>
      </c>
      <c r="Q561" s="14">
        <f>IF(OR($M561="",Listas!$H$2=""),"",IF($M561&lt;=Listas!$H$2,"Sulco no limite: avaliar a retirada",""))</f>
        <v/>
      </c>
      <c r="R561" s="14" t="n"/>
    </row>
    <row r="562">
      <c r="A562" s="14" t="n"/>
      <c r="B562" s="14" t="n"/>
      <c r="C562" s="14" t="n"/>
      <c r="D562" s="14" t="n"/>
      <c r="E562" s="14" t="n"/>
      <c r="F562" s="15" t="n"/>
      <c r="G562" s="16" t="n"/>
      <c r="H562" s="17" t="n"/>
      <c r="I562" s="14" t="n"/>
      <c r="J562" s="14">
        <f>IF($A562="","",IFERROR(LOOKUP(2,1/('Movimentações'!$B$5:$B$3004=$A562),'Movimentações'!$E$5:$E$3004),""))</f>
        <v/>
      </c>
      <c r="K562" s="14">
        <f>IF($J562&lt;&gt;"Montagem","",LOOKUP(2,1/('Movimentações'!$B$5:$B$3004=$A562),'Movimentações'!$C$5:$C$3004)&amp;" "&amp;LOOKUP(2,1/('Movimentações'!$B$5:$B$3004=$A562),'Movimentações'!$D$5:$D$3004))</f>
        <v/>
      </c>
      <c r="L562" s="18">
        <f>IF($A562="","",SUMIF('Movimentações'!$B$5:$B$3004,$A562,'Movimentações'!$H$5:$H$3004))</f>
        <v/>
      </c>
      <c r="M562" s="17">
        <f>IF($A562="","",IFERROR(LOOKUP(2,1/(('Movimentações'!$B$5:$B$3004=$A562)*('Movimentações'!$G$5:$G$3004&lt;&gt;"")),'Movimentações'!$G$5:$G$3004),""))</f>
        <v/>
      </c>
      <c r="N562" s="17">
        <f>IF(OR($H562="",$M562=""),"",$H562-$M562)</f>
        <v/>
      </c>
      <c r="O562" s="18">
        <f>IF(OR($N562="",$L562=""),"",IF(OR($N562&lt;=0,$L562=0),"",$L562/$N562))</f>
        <v/>
      </c>
      <c r="P562" s="19">
        <f>IF(OR($G562="",$L562=""),"",IF($L562=0,"",$G562/$L562))</f>
        <v/>
      </c>
      <c r="Q562" s="14">
        <f>IF(OR($M562="",Listas!$H$2=""),"",IF($M562&lt;=Listas!$H$2,"Sulco no limite: avaliar a retirada",""))</f>
        <v/>
      </c>
      <c r="R562" s="14" t="n"/>
    </row>
    <row r="563">
      <c r="A563" s="14" t="n"/>
      <c r="B563" s="14" t="n"/>
      <c r="C563" s="14" t="n"/>
      <c r="D563" s="14" t="n"/>
      <c r="E563" s="14" t="n"/>
      <c r="F563" s="15" t="n"/>
      <c r="G563" s="16" t="n"/>
      <c r="H563" s="17" t="n"/>
      <c r="I563" s="14" t="n"/>
      <c r="J563" s="14">
        <f>IF($A563="","",IFERROR(LOOKUP(2,1/('Movimentações'!$B$5:$B$3004=$A563),'Movimentações'!$E$5:$E$3004),""))</f>
        <v/>
      </c>
      <c r="K563" s="14">
        <f>IF($J563&lt;&gt;"Montagem","",LOOKUP(2,1/('Movimentações'!$B$5:$B$3004=$A563),'Movimentações'!$C$5:$C$3004)&amp;" "&amp;LOOKUP(2,1/('Movimentações'!$B$5:$B$3004=$A563),'Movimentações'!$D$5:$D$3004))</f>
        <v/>
      </c>
      <c r="L563" s="18">
        <f>IF($A563="","",SUMIF('Movimentações'!$B$5:$B$3004,$A563,'Movimentações'!$H$5:$H$3004))</f>
        <v/>
      </c>
      <c r="M563" s="17">
        <f>IF($A563="","",IFERROR(LOOKUP(2,1/(('Movimentações'!$B$5:$B$3004=$A563)*('Movimentações'!$G$5:$G$3004&lt;&gt;"")),'Movimentações'!$G$5:$G$3004),""))</f>
        <v/>
      </c>
      <c r="N563" s="17">
        <f>IF(OR($H563="",$M563=""),"",$H563-$M563)</f>
        <v/>
      </c>
      <c r="O563" s="18">
        <f>IF(OR($N563="",$L563=""),"",IF(OR($N563&lt;=0,$L563=0),"",$L563/$N563))</f>
        <v/>
      </c>
      <c r="P563" s="19">
        <f>IF(OR($G563="",$L563=""),"",IF($L563=0,"",$G563/$L563))</f>
        <v/>
      </c>
      <c r="Q563" s="14">
        <f>IF(OR($M563="",Listas!$H$2=""),"",IF($M563&lt;=Listas!$H$2,"Sulco no limite: avaliar a retirada",""))</f>
        <v/>
      </c>
      <c r="R563" s="14" t="n"/>
    </row>
    <row r="564">
      <c r="A564" s="14" t="n"/>
      <c r="B564" s="14" t="n"/>
      <c r="C564" s="14" t="n"/>
      <c r="D564" s="14" t="n"/>
      <c r="E564" s="14" t="n"/>
      <c r="F564" s="15" t="n"/>
      <c r="G564" s="16" t="n"/>
      <c r="H564" s="17" t="n"/>
      <c r="I564" s="14" t="n"/>
      <c r="J564" s="14">
        <f>IF($A564="","",IFERROR(LOOKUP(2,1/('Movimentações'!$B$5:$B$3004=$A564),'Movimentações'!$E$5:$E$3004),""))</f>
        <v/>
      </c>
      <c r="K564" s="14">
        <f>IF($J564&lt;&gt;"Montagem","",LOOKUP(2,1/('Movimentações'!$B$5:$B$3004=$A564),'Movimentações'!$C$5:$C$3004)&amp;" "&amp;LOOKUP(2,1/('Movimentações'!$B$5:$B$3004=$A564),'Movimentações'!$D$5:$D$3004))</f>
        <v/>
      </c>
      <c r="L564" s="18">
        <f>IF($A564="","",SUMIF('Movimentações'!$B$5:$B$3004,$A564,'Movimentações'!$H$5:$H$3004))</f>
        <v/>
      </c>
      <c r="M564" s="17">
        <f>IF($A564="","",IFERROR(LOOKUP(2,1/(('Movimentações'!$B$5:$B$3004=$A564)*('Movimentações'!$G$5:$G$3004&lt;&gt;"")),'Movimentações'!$G$5:$G$3004),""))</f>
        <v/>
      </c>
      <c r="N564" s="17">
        <f>IF(OR($H564="",$M564=""),"",$H564-$M564)</f>
        <v/>
      </c>
      <c r="O564" s="18">
        <f>IF(OR($N564="",$L564=""),"",IF(OR($N564&lt;=0,$L564=0),"",$L564/$N564))</f>
        <v/>
      </c>
      <c r="P564" s="19">
        <f>IF(OR($G564="",$L564=""),"",IF($L564=0,"",$G564/$L564))</f>
        <v/>
      </c>
      <c r="Q564" s="14">
        <f>IF(OR($M564="",Listas!$H$2=""),"",IF($M564&lt;=Listas!$H$2,"Sulco no limite: avaliar a retirada",""))</f>
        <v/>
      </c>
      <c r="R564" s="14" t="n"/>
    </row>
    <row r="565">
      <c r="A565" s="14" t="n"/>
      <c r="B565" s="14" t="n"/>
      <c r="C565" s="14" t="n"/>
      <c r="D565" s="14" t="n"/>
      <c r="E565" s="14" t="n"/>
      <c r="F565" s="15" t="n"/>
      <c r="G565" s="16" t="n"/>
      <c r="H565" s="17" t="n"/>
      <c r="I565" s="14" t="n"/>
      <c r="J565" s="14">
        <f>IF($A565="","",IFERROR(LOOKUP(2,1/('Movimentações'!$B$5:$B$3004=$A565),'Movimentações'!$E$5:$E$3004),""))</f>
        <v/>
      </c>
      <c r="K565" s="14">
        <f>IF($J565&lt;&gt;"Montagem","",LOOKUP(2,1/('Movimentações'!$B$5:$B$3004=$A565),'Movimentações'!$C$5:$C$3004)&amp;" "&amp;LOOKUP(2,1/('Movimentações'!$B$5:$B$3004=$A565),'Movimentações'!$D$5:$D$3004))</f>
        <v/>
      </c>
      <c r="L565" s="18">
        <f>IF($A565="","",SUMIF('Movimentações'!$B$5:$B$3004,$A565,'Movimentações'!$H$5:$H$3004))</f>
        <v/>
      </c>
      <c r="M565" s="17">
        <f>IF($A565="","",IFERROR(LOOKUP(2,1/(('Movimentações'!$B$5:$B$3004=$A565)*('Movimentações'!$G$5:$G$3004&lt;&gt;"")),'Movimentações'!$G$5:$G$3004),""))</f>
        <v/>
      </c>
      <c r="N565" s="17">
        <f>IF(OR($H565="",$M565=""),"",$H565-$M565)</f>
        <v/>
      </c>
      <c r="O565" s="18">
        <f>IF(OR($N565="",$L565=""),"",IF(OR($N565&lt;=0,$L565=0),"",$L565/$N565))</f>
        <v/>
      </c>
      <c r="P565" s="19">
        <f>IF(OR($G565="",$L565=""),"",IF($L565=0,"",$G565/$L565))</f>
        <v/>
      </c>
      <c r="Q565" s="14">
        <f>IF(OR($M565="",Listas!$H$2=""),"",IF($M565&lt;=Listas!$H$2,"Sulco no limite: avaliar a retirada",""))</f>
        <v/>
      </c>
      <c r="R565" s="14" t="n"/>
    </row>
    <row r="566">
      <c r="A566" s="14" t="n"/>
      <c r="B566" s="14" t="n"/>
      <c r="C566" s="14" t="n"/>
      <c r="D566" s="14" t="n"/>
      <c r="E566" s="14" t="n"/>
      <c r="F566" s="15" t="n"/>
      <c r="G566" s="16" t="n"/>
      <c r="H566" s="17" t="n"/>
      <c r="I566" s="14" t="n"/>
      <c r="J566" s="14">
        <f>IF($A566="","",IFERROR(LOOKUP(2,1/('Movimentações'!$B$5:$B$3004=$A566),'Movimentações'!$E$5:$E$3004),""))</f>
        <v/>
      </c>
      <c r="K566" s="14">
        <f>IF($J566&lt;&gt;"Montagem","",LOOKUP(2,1/('Movimentações'!$B$5:$B$3004=$A566),'Movimentações'!$C$5:$C$3004)&amp;" "&amp;LOOKUP(2,1/('Movimentações'!$B$5:$B$3004=$A566),'Movimentações'!$D$5:$D$3004))</f>
        <v/>
      </c>
      <c r="L566" s="18">
        <f>IF($A566="","",SUMIF('Movimentações'!$B$5:$B$3004,$A566,'Movimentações'!$H$5:$H$3004))</f>
        <v/>
      </c>
      <c r="M566" s="17">
        <f>IF($A566="","",IFERROR(LOOKUP(2,1/(('Movimentações'!$B$5:$B$3004=$A566)*('Movimentações'!$G$5:$G$3004&lt;&gt;"")),'Movimentações'!$G$5:$G$3004),""))</f>
        <v/>
      </c>
      <c r="N566" s="17">
        <f>IF(OR($H566="",$M566=""),"",$H566-$M566)</f>
        <v/>
      </c>
      <c r="O566" s="18">
        <f>IF(OR($N566="",$L566=""),"",IF(OR($N566&lt;=0,$L566=0),"",$L566/$N566))</f>
        <v/>
      </c>
      <c r="P566" s="19">
        <f>IF(OR($G566="",$L566=""),"",IF($L566=0,"",$G566/$L566))</f>
        <v/>
      </c>
      <c r="Q566" s="14">
        <f>IF(OR($M566="",Listas!$H$2=""),"",IF($M566&lt;=Listas!$H$2,"Sulco no limite: avaliar a retirada",""))</f>
        <v/>
      </c>
      <c r="R566" s="14" t="n"/>
    </row>
    <row r="567">
      <c r="A567" s="14" t="n"/>
      <c r="B567" s="14" t="n"/>
      <c r="C567" s="14" t="n"/>
      <c r="D567" s="14" t="n"/>
      <c r="E567" s="14" t="n"/>
      <c r="F567" s="15" t="n"/>
      <c r="G567" s="16" t="n"/>
      <c r="H567" s="17" t="n"/>
      <c r="I567" s="14" t="n"/>
      <c r="J567" s="14">
        <f>IF($A567="","",IFERROR(LOOKUP(2,1/('Movimentações'!$B$5:$B$3004=$A567),'Movimentações'!$E$5:$E$3004),""))</f>
        <v/>
      </c>
      <c r="K567" s="14">
        <f>IF($J567&lt;&gt;"Montagem","",LOOKUP(2,1/('Movimentações'!$B$5:$B$3004=$A567),'Movimentações'!$C$5:$C$3004)&amp;" "&amp;LOOKUP(2,1/('Movimentações'!$B$5:$B$3004=$A567),'Movimentações'!$D$5:$D$3004))</f>
        <v/>
      </c>
      <c r="L567" s="18">
        <f>IF($A567="","",SUMIF('Movimentações'!$B$5:$B$3004,$A567,'Movimentações'!$H$5:$H$3004))</f>
        <v/>
      </c>
      <c r="M567" s="17">
        <f>IF($A567="","",IFERROR(LOOKUP(2,1/(('Movimentações'!$B$5:$B$3004=$A567)*('Movimentações'!$G$5:$G$3004&lt;&gt;"")),'Movimentações'!$G$5:$G$3004),""))</f>
        <v/>
      </c>
      <c r="N567" s="17">
        <f>IF(OR($H567="",$M567=""),"",$H567-$M567)</f>
        <v/>
      </c>
      <c r="O567" s="18">
        <f>IF(OR($N567="",$L567=""),"",IF(OR($N567&lt;=0,$L567=0),"",$L567/$N567))</f>
        <v/>
      </c>
      <c r="P567" s="19">
        <f>IF(OR($G567="",$L567=""),"",IF($L567=0,"",$G567/$L567))</f>
        <v/>
      </c>
      <c r="Q567" s="14">
        <f>IF(OR($M567="",Listas!$H$2=""),"",IF($M567&lt;=Listas!$H$2,"Sulco no limite: avaliar a retirada",""))</f>
        <v/>
      </c>
      <c r="R567" s="14" t="n"/>
    </row>
    <row r="568">
      <c r="A568" s="14" t="n"/>
      <c r="B568" s="14" t="n"/>
      <c r="C568" s="14" t="n"/>
      <c r="D568" s="14" t="n"/>
      <c r="E568" s="14" t="n"/>
      <c r="F568" s="15" t="n"/>
      <c r="G568" s="16" t="n"/>
      <c r="H568" s="17" t="n"/>
      <c r="I568" s="14" t="n"/>
      <c r="J568" s="14">
        <f>IF($A568="","",IFERROR(LOOKUP(2,1/('Movimentações'!$B$5:$B$3004=$A568),'Movimentações'!$E$5:$E$3004),""))</f>
        <v/>
      </c>
      <c r="K568" s="14">
        <f>IF($J568&lt;&gt;"Montagem","",LOOKUP(2,1/('Movimentações'!$B$5:$B$3004=$A568),'Movimentações'!$C$5:$C$3004)&amp;" "&amp;LOOKUP(2,1/('Movimentações'!$B$5:$B$3004=$A568),'Movimentações'!$D$5:$D$3004))</f>
        <v/>
      </c>
      <c r="L568" s="18">
        <f>IF($A568="","",SUMIF('Movimentações'!$B$5:$B$3004,$A568,'Movimentações'!$H$5:$H$3004))</f>
        <v/>
      </c>
      <c r="M568" s="17">
        <f>IF($A568="","",IFERROR(LOOKUP(2,1/(('Movimentações'!$B$5:$B$3004=$A568)*('Movimentações'!$G$5:$G$3004&lt;&gt;"")),'Movimentações'!$G$5:$G$3004),""))</f>
        <v/>
      </c>
      <c r="N568" s="17">
        <f>IF(OR($H568="",$M568=""),"",$H568-$M568)</f>
        <v/>
      </c>
      <c r="O568" s="18">
        <f>IF(OR($N568="",$L568=""),"",IF(OR($N568&lt;=0,$L568=0),"",$L568/$N568))</f>
        <v/>
      </c>
      <c r="P568" s="19">
        <f>IF(OR($G568="",$L568=""),"",IF($L568=0,"",$G568/$L568))</f>
        <v/>
      </c>
      <c r="Q568" s="14">
        <f>IF(OR($M568="",Listas!$H$2=""),"",IF($M568&lt;=Listas!$H$2,"Sulco no limite: avaliar a retirada",""))</f>
        <v/>
      </c>
      <c r="R568" s="14" t="n"/>
    </row>
    <row r="569">
      <c r="A569" s="14" t="n"/>
      <c r="B569" s="14" t="n"/>
      <c r="C569" s="14" t="n"/>
      <c r="D569" s="14" t="n"/>
      <c r="E569" s="14" t="n"/>
      <c r="F569" s="15" t="n"/>
      <c r="G569" s="16" t="n"/>
      <c r="H569" s="17" t="n"/>
      <c r="I569" s="14" t="n"/>
      <c r="J569" s="14">
        <f>IF($A569="","",IFERROR(LOOKUP(2,1/('Movimentações'!$B$5:$B$3004=$A569),'Movimentações'!$E$5:$E$3004),""))</f>
        <v/>
      </c>
      <c r="K569" s="14">
        <f>IF($J569&lt;&gt;"Montagem","",LOOKUP(2,1/('Movimentações'!$B$5:$B$3004=$A569),'Movimentações'!$C$5:$C$3004)&amp;" "&amp;LOOKUP(2,1/('Movimentações'!$B$5:$B$3004=$A569),'Movimentações'!$D$5:$D$3004))</f>
        <v/>
      </c>
      <c r="L569" s="18">
        <f>IF($A569="","",SUMIF('Movimentações'!$B$5:$B$3004,$A569,'Movimentações'!$H$5:$H$3004))</f>
        <v/>
      </c>
      <c r="M569" s="17">
        <f>IF($A569="","",IFERROR(LOOKUP(2,1/(('Movimentações'!$B$5:$B$3004=$A569)*('Movimentações'!$G$5:$G$3004&lt;&gt;"")),'Movimentações'!$G$5:$G$3004),""))</f>
        <v/>
      </c>
      <c r="N569" s="17">
        <f>IF(OR($H569="",$M569=""),"",$H569-$M569)</f>
        <v/>
      </c>
      <c r="O569" s="18">
        <f>IF(OR($N569="",$L569=""),"",IF(OR($N569&lt;=0,$L569=0),"",$L569/$N569))</f>
        <v/>
      </c>
      <c r="P569" s="19">
        <f>IF(OR($G569="",$L569=""),"",IF($L569=0,"",$G569/$L569))</f>
        <v/>
      </c>
      <c r="Q569" s="14">
        <f>IF(OR($M569="",Listas!$H$2=""),"",IF($M569&lt;=Listas!$H$2,"Sulco no limite: avaliar a retirada",""))</f>
        <v/>
      </c>
      <c r="R569" s="14" t="n"/>
    </row>
    <row r="570">
      <c r="A570" s="14" t="n"/>
      <c r="B570" s="14" t="n"/>
      <c r="C570" s="14" t="n"/>
      <c r="D570" s="14" t="n"/>
      <c r="E570" s="14" t="n"/>
      <c r="F570" s="15" t="n"/>
      <c r="G570" s="16" t="n"/>
      <c r="H570" s="17" t="n"/>
      <c r="I570" s="14" t="n"/>
      <c r="J570" s="14">
        <f>IF($A570="","",IFERROR(LOOKUP(2,1/('Movimentações'!$B$5:$B$3004=$A570),'Movimentações'!$E$5:$E$3004),""))</f>
        <v/>
      </c>
      <c r="K570" s="14">
        <f>IF($J570&lt;&gt;"Montagem","",LOOKUP(2,1/('Movimentações'!$B$5:$B$3004=$A570),'Movimentações'!$C$5:$C$3004)&amp;" "&amp;LOOKUP(2,1/('Movimentações'!$B$5:$B$3004=$A570),'Movimentações'!$D$5:$D$3004))</f>
        <v/>
      </c>
      <c r="L570" s="18">
        <f>IF($A570="","",SUMIF('Movimentações'!$B$5:$B$3004,$A570,'Movimentações'!$H$5:$H$3004))</f>
        <v/>
      </c>
      <c r="M570" s="17">
        <f>IF($A570="","",IFERROR(LOOKUP(2,1/(('Movimentações'!$B$5:$B$3004=$A570)*('Movimentações'!$G$5:$G$3004&lt;&gt;"")),'Movimentações'!$G$5:$G$3004),""))</f>
        <v/>
      </c>
      <c r="N570" s="17">
        <f>IF(OR($H570="",$M570=""),"",$H570-$M570)</f>
        <v/>
      </c>
      <c r="O570" s="18">
        <f>IF(OR($N570="",$L570=""),"",IF(OR($N570&lt;=0,$L570=0),"",$L570/$N570))</f>
        <v/>
      </c>
      <c r="P570" s="19">
        <f>IF(OR($G570="",$L570=""),"",IF($L570=0,"",$G570/$L570))</f>
        <v/>
      </c>
      <c r="Q570" s="14">
        <f>IF(OR($M570="",Listas!$H$2=""),"",IF($M570&lt;=Listas!$H$2,"Sulco no limite: avaliar a retirada",""))</f>
        <v/>
      </c>
      <c r="R570" s="14" t="n"/>
    </row>
    <row r="571">
      <c r="A571" s="14" t="n"/>
      <c r="B571" s="14" t="n"/>
      <c r="C571" s="14" t="n"/>
      <c r="D571" s="14" t="n"/>
      <c r="E571" s="14" t="n"/>
      <c r="F571" s="15" t="n"/>
      <c r="G571" s="16" t="n"/>
      <c r="H571" s="17" t="n"/>
      <c r="I571" s="14" t="n"/>
      <c r="J571" s="14">
        <f>IF($A571="","",IFERROR(LOOKUP(2,1/('Movimentações'!$B$5:$B$3004=$A571),'Movimentações'!$E$5:$E$3004),""))</f>
        <v/>
      </c>
      <c r="K571" s="14">
        <f>IF($J571&lt;&gt;"Montagem","",LOOKUP(2,1/('Movimentações'!$B$5:$B$3004=$A571),'Movimentações'!$C$5:$C$3004)&amp;" "&amp;LOOKUP(2,1/('Movimentações'!$B$5:$B$3004=$A571),'Movimentações'!$D$5:$D$3004))</f>
        <v/>
      </c>
      <c r="L571" s="18">
        <f>IF($A571="","",SUMIF('Movimentações'!$B$5:$B$3004,$A571,'Movimentações'!$H$5:$H$3004))</f>
        <v/>
      </c>
      <c r="M571" s="17">
        <f>IF($A571="","",IFERROR(LOOKUP(2,1/(('Movimentações'!$B$5:$B$3004=$A571)*('Movimentações'!$G$5:$G$3004&lt;&gt;"")),'Movimentações'!$G$5:$G$3004),""))</f>
        <v/>
      </c>
      <c r="N571" s="17">
        <f>IF(OR($H571="",$M571=""),"",$H571-$M571)</f>
        <v/>
      </c>
      <c r="O571" s="18">
        <f>IF(OR($N571="",$L571=""),"",IF(OR($N571&lt;=0,$L571=0),"",$L571/$N571))</f>
        <v/>
      </c>
      <c r="P571" s="19">
        <f>IF(OR($G571="",$L571=""),"",IF($L571=0,"",$G571/$L571))</f>
        <v/>
      </c>
      <c r="Q571" s="14">
        <f>IF(OR($M571="",Listas!$H$2=""),"",IF($M571&lt;=Listas!$H$2,"Sulco no limite: avaliar a retirada",""))</f>
        <v/>
      </c>
      <c r="R571" s="14" t="n"/>
    </row>
    <row r="572">
      <c r="A572" s="14" t="n"/>
      <c r="B572" s="14" t="n"/>
      <c r="C572" s="14" t="n"/>
      <c r="D572" s="14" t="n"/>
      <c r="E572" s="14" t="n"/>
      <c r="F572" s="15" t="n"/>
      <c r="G572" s="16" t="n"/>
      <c r="H572" s="17" t="n"/>
      <c r="I572" s="14" t="n"/>
      <c r="J572" s="14">
        <f>IF($A572="","",IFERROR(LOOKUP(2,1/('Movimentações'!$B$5:$B$3004=$A572),'Movimentações'!$E$5:$E$3004),""))</f>
        <v/>
      </c>
      <c r="K572" s="14">
        <f>IF($J572&lt;&gt;"Montagem","",LOOKUP(2,1/('Movimentações'!$B$5:$B$3004=$A572),'Movimentações'!$C$5:$C$3004)&amp;" "&amp;LOOKUP(2,1/('Movimentações'!$B$5:$B$3004=$A572),'Movimentações'!$D$5:$D$3004))</f>
        <v/>
      </c>
      <c r="L572" s="18">
        <f>IF($A572="","",SUMIF('Movimentações'!$B$5:$B$3004,$A572,'Movimentações'!$H$5:$H$3004))</f>
        <v/>
      </c>
      <c r="M572" s="17">
        <f>IF($A572="","",IFERROR(LOOKUP(2,1/(('Movimentações'!$B$5:$B$3004=$A572)*('Movimentações'!$G$5:$G$3004&lt;&gt;"")),'Movimentações'!$G$5:$G$3004),""))</f>
        <v/>
      </c>
      <c r="N572" s="17">
        <f>IF(OR($H572="",$M572=""),"",$H572-$M572)</f>
        <v/>
      </c>
      <c r="O572" s="18">
        <f>IF(OR($N572="",$L572=""),"",IF(OR($N572&lt;=0,$L572=0),"",$L572/$N572))</f>
        <v/>
      </c>
      <c r="P572" s="19">
        <f>IF(OR($G572="",$L572=""),"",IF($L572=0,"",$G572/$L572))</f>
        <v/>
      </c>
      <c r="Q572" s="14">
        <f>IF(OR($M572="",Listas!$H$2=""),"",IF($M572&lt;=Listas!$H$2,"Sulco no limite: avaliar a retirada",""))</f>
        <v/>
      </c>
      <c r="R572" s="14" t="n"/>
    </row>
    <row r="573">
      <c r="A573" s="14" t="n"/>
      <c r="B573" s="14" t="n"/>
      <c r="C573" s="14" t="n"/>
      <c r="D573" s="14" t="n"/>
      <c r="E573" s="14" t="n"/>
      <c r="F573" s="15" t="n"/>
      <c r="G573" s="16" t="n"/>
      <c r="H573" s="17" t="n"/>
      <c r="I573" s="14" t="n"/>
      <c r="J573" s="14">
        <f>IF($A573="","",IFERROR(LOOKUP(2,1/('Movimentações'!$B$5:$B$3004=$A573),'Movimentações'!$E$5:$E$3004),""))</f>
        <v/>
      </c>
      <c r="K573" s="14">
        <f>IF($J573&lt;&gt;"Montagem","",LOOKUP(2,1/('Movimentações'!$B$5:$B$3004=$A573),'Movimentações'!$C$5:$C$3004)&amp;" "&amp;LOOKUP(2,1/('Movimentações'!$B$5:$B$3004=$A573),'Movimentações'!$D$5:$D$3004))</f>
        <v/>
      </c>
      <c r="L573" s="18">
        <f>IF($A573="","",SUMIF('Movimentações'!$B$5:$B$3004,$A573,'Movimentações'!$H$5:$H$3004))</f>
        <v/>
      </c>
      <c r="M573" s="17">
        <f>IF($A573="","",IFERROR(LOOKUP(2,1/(('Movimentações'!$B$5:$B$3004=$A573)*('Movimentações'!$G$5:$G$3004&lt;&gt;"")),'Movimentações'!$G$5:$G$3004),""))</f>
        <v/>
      </c>
      <c r="N573" s="17">
        <f>IF(OR($H573="",$M573=""),"",$H573-$M573)</f>
        <v/>
      </c>
      <c r="O573" s="18">
        <f>IF(OR($N573="",$L573=""),"",IF(OR($N573&lt;=0,$L573=0),"",$L573/$N573))</f>
        <v/>
      </c>
      <c r="P573" s="19">
        <f>IF(OR($G573="",$L573=""),"",IF($L573=0,"",$G573/$L573))</f>
        <v/>
      </c>
      <c r="Q573" s="14">
        <f>IF(OR($M573="",Listas!$H$2=""),"",IF($M573&lt;=Listas!$H$2,"Sulco no limite: avaliar a retirada",""))</f>
        <v/>
      </c>
      <c r="R573" s="14" t="n"/>
    </row>
    <row r="574">
      <c r="A574" s="14" t="n"/>
      <c r="B574" s="14" t="n"/>
      <c r="C574" s="14" t="n"/>
      <c r="D574" s="14" t="n"/>
      <c r="E574" s="14" t="n"/>
      <c r="F574" s="15" t="n"/>
      <c r="G574" s="16" t="n"/>
      <c r="H574" s="17" t="n"/>
      <c r="I574" s="14" t="n"/>
      <c r="J574" s="14">
        <f>IF($A574="","",IFERROR(LOOKUP(2,1/('Movimentações'!$B$5:$B$3004=$A574),'Movimentações'!$E$5:$E$3004),""))</f>
        <v/>
      </c>
      <c r="K574" s="14">
        <f>IF($J574&lt;&gt;"Montagem","",LOOKUP(2,1/('Movimentações'!$B$5:$B$3004=$A574),'Movimentações'!$C$5:$C$3004)&amp;" "&amp;LOOKUP(2,1/('Movimentações'!$B$5:$B$3004=$A574),'Movimentações'!$D$5:$D$3004))</f>
        <v/>
      </c>
      <c r="L574" s="18">
        <f>IF($A574="","",SUMIF('Movimentações'!$B$5:$B$3004,$A574,'Movimentações'!$H$5:$H$3004))</f>
        <v/>
      </c>
      <c r="M574" s="17">
        <f>IF($A574="","",IFERROR(LOOKUP(2,1/(('Movimentações'!$B$5:$B$3004=$A574)*('Movimentações'!$G$5:$G$3004&lt;&gt;"")),'Movimentações'!$G$5:$G$3004),""))</f>
        <v/>
      </c>
      <c r="N574" s="17">
        <f>IF(OR($H574="",$M574=""),"",$H574-$M574)</f>
        <v/>
      </c>
      <c r="O574" s="18">
        <f>IF(OR($N574="",$L574=""),"",IF(OR($N574&lt;=0,$L574=0),"",$L574/$N574))</f>
        <v/>
      </c>
      <c r="P574" s="19">
        <f>IF(OR($G574="",$L574=""),"",IF($L574=0,"",$G574/$L574))</f>
        <v/>
      </c>
      <c r="Q574" s="14">
        <f>IF(OR($M574="",Listas!$H$2=""),"",IF($M574&lt;=Listas!$H$2,"Sulco no limite: avaliar a retirada",""))</f>
        <v/>
      </c>
      <c r="R574" s="14" t="n"/>
    </row>
    <row r="575">
      <c r="A575" s="14" t="n"/>
      <c r="B575" s="14" t="n"/>
      <c r="C575" s="14" t="n"/>
      <c r="D575" s="14" t="n"/>
      <c r="E575" s="14" t="n"/>
      <c r="F575" s="15" t="n"/>
      <c r="G575" s="16" t="n"/>
      <c r="H575" s="17" t="n"/>
      <c r="I575" s="14" t="n"/>
      <c r="J575" s="14">
        <f>IF($A575="","",IFERROR(LOOKUP(2,1/('Movimentações'!$B$5:$B$3004=$A575),'Movimentações'!$E$5:$E$3004),""))</f>
        <v/>
      </c>
      <c r="K575" s="14">
        <f>IF($J575&lt;&gt;"Montagem","",LOOKUP(2,1/('Movimentações'!$B$5:$B$3004=$A575),'Movimentações'!$C$5:$C$3004)&amp;" "&amp;LOOKUP(2,1/('Movimentações'!$B$5:$B$3004=$A575),'Movimentações'!$D$5:$D$3004))</f>
        <v/>
      </c>
      <c r="L575" s="18">
        <f>IF($A575="","",SUMIF('Movimentações'!$B$5:$B$3004,$A575,'Movimentações'!$H$5:$H$3004))</f>
        <v/>
      </c>
      <c r="M575" s="17">
        <f>IF($A575="","",IFERROR(LOOKUP(2,1/(('Movimentações'!$B$5:$B$3004=$A575)*('Movimentações'!$G$5:$G$3004&lt;&gt;"")),'Movimentações'!$G$5:$G$3004),""))</f>
        <v/>
      </c>
      <c r="N575" s="17">
        <f>IF(OR($H575="",$M575=""),"",$H575-$M575)</f>
        <v/>
      </c>
      <c r="O575" s="18">
        <f>IF(OR($N575="",$L575=""),"",IF(OR($N575&lt;=0,$L575=0),"",$L575/$N575))</f>
        <v/>
      </c>
      <c r="P575" s="19">
        <f>IF(OR($G575="",$L575=""),"",IF($L575=0,"",$G575/$L575))</f>
        <v/>
      </c>
      <c r="Q575" s="14">
        <f>IF(OR($M575="",Listas!$H$2=""),"",IF($M575&lt;=Listas!$H$2,"Sulco no limite: avaliar a retirada",""))</f>
        <v/>
      </c>
      <c r="R575" s="14" t="n"/>
    </row>
    <row r="576">
      <c r="A576" s="14" t="n"/>
      <c r="B576" s="14" t="n"/>
      <c r="C576" s="14" t="n"/>
      <c r="D576" s="14" t="n"/>
      <c r="E576" s="14" t="n"/>
      <c r="F576" s="15" t="n"/>
      <c r="G576" s="16" t="n"/>
      <c r="H576" s="17" t="n"/>
      <c r="I576" s="14" t="n"/>
      <c r="J576" s="14">
        <f>IF($A576="","",IFERROR(LOOKUP(2,1/('Movimentações'!$B$5:$B$3004=$A576),'Movimentações'!$E$5:$E$3004),""))</f>
        <v/>
      </c>
      <c r="K576" s="14">
        <f>IF($J576&lt;&gt;"Montagem","",LOOKUP(2,1/('Movimentações'!$B$5:$B$3004=$A576),'Movimentações'!$C$5:$C$3004)&amp;" "&amp;LOOKUP(2,1/('Movimentações'!$B$5:$B$3004=$A576),'Movimentações'!$D$5:$D$3004))</f>
        <v/>
      </c>
      <c r="L576" s="18">
        <f>IF($A576="","",SUMIF('Movimentações'!$B$5:$B$3004,$A576,'Movimentações'!$H$5:$H$3004))</f>
        <v/>
      </c>
      <c r="M576" s="17">
        <f>IF($A576="","",IFERROR(LOOKUP(2,1/(('Movimentações'!$B$5:$B$3004=$A576)*('Movimentações'!$G$5:$G$3004&lt;&gt;"")),'Movimentações'!$G$5:$G$3004),""))</f>
        <v/>
      </c>
      <c r="N576" s="17">
        <f>IF(OR($H576="",$M576=""),"",$H576-$M576)</f>
        <v/>
      </c>
      <c r="O576" s="18">
        <f>IF(OR($N576="",$L576=""),"",IF(OR($N576&lt;=0,$L576=0),"",$L576/$N576))</f>
        <v/>
      </c>
      <c r="P576" s="19">
        <f>IF(OR($G576="",$L576=""),"",IF($L576=0,"",$G576/$L576))</f>
        <v/>
      </c>
      <c r="Q576" s="14">
        <f>IF(OR($M576="",Listas!$H$2=""),"",IF($M576&lt;=Listas!$H$2,"Sulco no limite: avaliar a retirada",""))</f>
        <v/>
      </c>
      <c r="R576" s="14" t="n"/>
    </row>
    <row r="577">
      <c r="A577" s="14" t="n"/>
      <c r="B577" s="14" t="n"/>
      <c r="C577" s="14" t="n"/>
      <c r="D577" s="14" t="n"/>
      <c r="E577" s="14" t="n"/>
      <c r="F577" s="15" t="n"/>
      <c r="G577" s="16" t="n"/>
      <c r="H577" s="17" t="n"/>
      <c r="I577" s="14" t="n"/>
      <c r="J577" s="14">
        <f>IF($A577="","",IFERROR(LOOKUP(2,1/('Movimentações'!$B$5:$B$3004=$A577),'Movimentações'!$E$5:$E$3004),""))</f>
        <v/>
      </c>
      <c r="K577" s="14">
        <f>IF($J577&lt;&gt;"Montagem","",LOOKUP(2,1/('Movimentações'!$B$5:$B$3004=$A577),'Movimentações'!$C$5:$C$3004)&amp;" "&amp;LOOKUP(2,1/('Movimentações'!$B$5:$B$3004=$A577),'Movimentações'!$D$5:$D$3004))</f>
        <v/>
      </c>
      <c r="L577" s="18">
        <f>IF($A577="","",SUMIF('Movimentações'!$B$5:$B$3004,$A577,'Movimentações'!$H$5:$H$3004))</f>
        <v/>
      </c>
      <c r="M577" s="17">
        <f>IF($A577="","",IFERROR(LOOKUP(2,1/(('Movimentações'!$B$5:$B$3004=$A577)*('Movimentações'!$G$5:$G$3004&lt;&gt;"")),'Movimentações'!$G$5:$G$3004),""))</f>
        <v/>
      </c>
      <c r="N577" s="17">
        <f>IF(OR($H577="",$M577=""),"",$H577-$M577)</f>
        <v/>
      </c>
      <c r="O577" s="18">
        <f>IF(OR($N577="",$L577=""),"",IF(OR($N577&lt;=0,$L577=0),"",$L577/$N577))</f>
        <v/>
      </c>
      <c r="P577" s="19">
        <f>IF(OR($G577="",$L577=""),"",IF($L577=0,"",$G577/$L577))</f>
        <v/>
      </c>
      <c r="Q577" s="14">
        <f>IF(OR($M577="",Listas!$H$2=""),"",IF($M577&lt;=Listas!$H$2,"Sulco no limite: avaliar a retirada",""))</f>
        <v/>
      </c>
      <c r="R577" s="14" t="n"/>
    </row>
    <row r="578">
      <c r="A578" s="14" t="n"/>
      <c r="B578" s="14" t="n"/>
      <c r="C578" s="14" t="n"/>
      <c r="D578" s="14" t="n"/>
      <c r="E578" s="14" t="n"/>
      <c r="F578" s="15" t="n"/>
      <c r="G578" s="16" t="n"/>
      <c r="H578" s="17" t="n"/>
      <c r="I578" s="14" t="n"/>
      <c r="J578" s="14">
        <f>IF($A578="","",IFERROR(LOOKUP(2,1/('Movimentações'!$B$5:$B$3004=$A578),'Movimentações'!$E$5:$E$3004),""))</f>
        <v/>
      </c>
      <c r="K578" s="14">
        <f>IF($J578&lt;&gt;"Montagem","",LOOKUP(2,1/('Movimentações'!$B$5:$B$3004=$A578),'Movimentações'!$C$5:$C$3004)&amp;" "&amp;LOOKUP(2,1/('Movimentações'!$B$5:$B$3004=$A578),'Movimentações'!$D$5:$D$3004))</f>
        <v/>
      </c>
      <c r="L578" s="18">
        <f>IF($A578="","",SUMIF('Movimentações'!$B$5:$B$3004,$A578,'Movimentações'!$H$5:$H$3004))</f>
        <v/>
      </c>
      <c r="M578" s="17">
        <f>IF($A578="","",IFERROR(LOOKUP(2,1/(('Movimentações'!$B$5:$B$3004=$A578)*('Movimentações'!$G$5:$G$3004&lt;&gt;"")),'Movimentações'!$G$5:$G$3004),""))</f>
        <v/>
      </c>
      <c r="N578" s="17">
        <f>IF(OR($H578="",$M578=""),"",$H578-$M578)</f>
        <v/>
      </c>
      <c r="O578" s="18">
        <f>IF(OR($N578="",$L578=""),"",IF(OR($N578&lt;=0,$L578=0),"",$L578/$N578))</f>
        <v/>
      </c>
      <c r="P578" s="19">
        <f>IF(OR($G578="",$L578=""),"",IF($L578=0,"",$G578/$L578))</f>
        <v/>
      </c>
      <c r="Q578" s="14">
        <f>IF(OR($M578="",Listas!$H$2=""),"",IF($M578&lt;=Listas!$H$2,"Sulco no limite: avaliar a retirada",""))</f>
        <v/>
      </c>
      <c r="R578" s="14" t="n"/>
    </row>
    <row r="579">
      <c r="A579" s="14" t="n"/>
      <c r="B579" s="14" t="n"/>
      <c r="C579" s="14" t="n"/>
      <c r="D579" s="14" t="n"/>
      <c r="E579" s="14" t="n"/>
      <c r="F579" s="15" t="n"/>
      <c r="G579" s="16" t="n"/>
      <c r="H579" s="17" t="n"/>
      <c r="I579" s="14" t="n"/>
      <c r="J579" s="14">
        <f>IF($A579="","",IFERROR(LOOKUP(2,1/('Movimentações'!$B$5:$B$3004=$A579),'Movimentações'!$E$5:$E$3004),""))</f>
        <v/>
      </c>
      <c r="K579" s="14">
        <f>IF($J579&lt;&gt;"Montagem","",LOOKUP(2,1/('Movimentações'!$B$5:$B$3004=$A579),'Movimentações'!$C$5:$C$3004)&amp;" "&amp;LOOKUP(2,1/('Movimentações'!$B$5:$B$3004=$A579),'Movimentações'!$D$5:$D$3004))</f>
        <v/>
      </c>
      <c r="L579" s="18">
        <f>IF($A579="","",SUMIF('Movimentações'!$B$5:$B$3004,$A579,'Movimentações'!$H$5:$H$3004))</f>
        <v/>
      </c>
      <c r="M579" s="17">
        <f>IF($A579="","",IFERROR(LOOKUP(2,1/(('Movimentações'!$B$5:$B$3004=$A579)*('Movimentações'!$G$5:$G$3004&lt;&gt;"")),'Movimentações'!$G$5:$G$3004),""))</f>
        <v/>
      </c>
      <c r="N579" s="17">
        <f>IF(OR($H579="",$M579=""),"",$H579-$M579)</f>
        <v/>
      </c>
      <c r="O579" s="18">
        <f>IF(OR($N579="",$L579=""),"",IF(OR($N579&lt;=0,$L579=0),"",$L579/$N579))</f>
        <v/>
      </c>
      <c r="P579" s="19">
        <f>IF(OR($G579="",$L579=""),"",IF($L579=0,"",$G579/$L579))</f>
        <v/>
      </c>
      <c r="Q579" s="14">
        <f>IF(OR($M579="",Listas!$H$2=""),"",IF($M579&lt;=Listas!$H$2,"Sulco no limite: avaliar a retirada",""))</f>
        <v/>
      </c>
      <c r="R579" s="14" t="n"/>
    </row>
    <row r="580">
      <c r="A580" s="14" t="n"/>
      <c r="B580" s="14" t="n"/>
      <c r="C580" s="14" t="n"/>
      <c r="D580" s="14" t="n"/>
      <c r="E580" s="14" t="n"/>
      <c r="F580" s="15" t="n"/>
      <c r="G580" s="16" t="n"/>
      <c r="H580" s="17" t="n"/>
      <c r="I580" s="14" t="n"/>
      <c r="J580" s="14">
        <f>IF($A580="","",IFERROR(LOOKUP(2,1/('Movimentações'!$B$5:$B$3004=$A580),'Movimentações'!$E$5:$E$3004),""))</f>
        <v/>
      </c>
      <c r="K580" s="14">
        <f>IF($J580&lt;&gt;"Montagem","",LOOKUP(2,1/('Movimentações'!$B$5:$B$3004=$A580),'Movimentações'!$C$5:$C$3004)&amp;" "&amp;LOOKUP(2,1/('Movimentações'!$B$5:$B$3004=$A580),'Movimentações'!$D$5:$D$3004))</f>
        <v/>
      </c>
      <c r="L580" s="18">
        <f>IF($A580="","",SUMIF('Movimentações'!$B$5:$B$3004,$A580,'Movimentações'!$H$5:$H$3004))</f>
        <v/>
      </c>
      <c r="M580" s="17">
        <f>IF($A580="","",IFERROR(LOOKUP(2,1/(('Movimentações'!$B$5:$B$3004=$A580)*('Movimentações'!$G$5:$G$3004&lt;&gt;"")),'Movimentações'!$G$5:$G$3004),""))</f>
        <v/>
      </c>
      <c r="N580" s="17">
        <f>IF(OR($H580="",$M580=""),"",$H580-$M580)</f>
        <v/>
      </c>
      <c r="O580" s="18">
        <f>IF(OR($N580="",$L580=""),"",IF(OR($N580&lt;=0,$L580=0),"",$L580/$N580))</f>
        <v/>
      </c>
      <c r="P580" s="19">
        <f>IF(OR($G580="",$L580=""),"",IF($L580=0,"",$G580/$L580))</f>
        <v/>
      </c>
      <c r="Q580" s="14">
        <f>IF(OR($M580="",Listas!$H$2=""),"",IF($M580&lt;=Listas!$H$2,"Sulco no limite: avaliar a retirada",""))</f>
        <v/>
      </c>
      <c r="R580" s="14" t="n"/>
    </row>
    <row r="581">
      <c r="A581" s="14" t="n"/>
      <c r="B581" s="14" t="n"/>
      <c r="C581" s="14" t="n"/>
      <c r="D581" s="14" t="n"/>
      <c r="E581" s="14" t="n"/>
      <c r="F581" s="15" t="n"/>
      <c r="G581" s="16" t="n"/>
      <c r="H581" s="17" t="n"/>
      <c r="I581" s="14" t="n"/>
      <c r="J581" s="14">
        <f>IF($A581="","",IFERROR(LOOKUP(2,1/('Movimentações'!$B$5:$B$3004=$A581),'Movimentações'!$E$5:$E$3004),""))</f>
        <v/>
      </c>
      <c r="K581" s="14">
        <f>IF($J581&lt;&gt;"Montagem","",LOOKUP(2,1/('Movimentações'!$B$5:$B$3004=$A581),'Movimentações'!$C$5:$C$3004)&amp;" "&amp;LOOKUP(2,1/('Movimentações'!$B$5:$B$3004=$A581),'Movimentações'!$D$5:$D$3004))</f>
        <v/>
      </c>
      <c r="L581" s="18">
        <f>IF($A581="","",SUMIF('Movimentações'!$B$5:$B$3004,$A581,'Movimentações'!$H$5:$H$3004))</f>
        <v/>
      </c>
      <c r="M581" s="17">
        <f>IF($A581="","",IFERROR(LOOKUP(2,1/(('Movimentações'!$B$5:$B$3004=$A581)*('Movimentações'!$G$5:$G$3004&lt;&gt;"")),'Movimentações'!$G$5:$G$3004),""))</f>
        <v/>
      </c>
      <c r="N581" s="17">
        <f>IF(OR($H581="",$M581=""),"",$H581-$M581)</f>
        <v/>
      </c>
      <c r="O581" s="18">
        <f>IF(OR($N581="",$L581=""),"",IF(OR($N581&lt;=0,$L581=0),"",$L581/$N581))</f>
        <v/>
      </c>
      <c r="P581" s="19">
        <f>IF(OR($G581="",$L581=""),"",IF($L581=0,"",$G581/$L581))</f>
        <v/>
      </c>
      <c r="Q581" s="14">
        <f>IF(OR($M581="",Listas!$H$2=""),"",IF($M581&lt;=Listas!$H$2,"Sulco no limite: avaliar a retirada",""))</f>
        <v/>
      </c>
      <c r="R581" s="14" t="n"/>
    </row>
    <row r="582">
      <c r="A582" s="14" t="n"/>
      <c r="B582" s="14" t="n"/>
      <c r="C582" s="14" t="n"/>
      <c r="D582" s="14" t="n"/>
      <c r="E582" s="14" t="n"/>
      <c r="F582" s="15" t="n"/>
      <c r="G582" s="16" t="n"/>
      <c r="H582" s="17" t="n"/>
      <c r="I582" s="14" t="n"/>
      <c r="J582" s="14">
        <f>IF($A582="","",IFERROR(LOOKUP(2,1/('Movimentações'!$B$5:$B$3004=$A582),'Movimentações'!$E$5:$E$3004),""))</f>
        <v/>
      </c>
      <c r="K582" s="14">
        <f>IF($J582&lt;&gt;"Montagem","",LOOKUP(2,1/('Movimentações'!$B$5:$B$3004=$A582),'Movimentações'!$C$5:$C$3004)&amp;" "&amp;LOOKUP(2,1/('Movimentações'!$B$5:$B$3004=$A582),'Movimentações'!$D$5:$D$3004))</f>
        <v/>
      </c>
      <c r="L582" s="18">
        <f>IF($A582="","",SUMIF('Movimentações'!$B$5:$B$3004,$A582,'Movimentações'!$H$5:$H$3004))</f>
        <v/>
      </c>
      <c r="M582" s="17">
        <f>IF($A582="","",IFERROR(LOOKUP(2,1/(('Movimentações'!$B$5:$B$3004=$A582)*('Movimentações'!$G$5:$G$3004&lt;&gt;"")),'Movimentações'!$G$5:$G$3004),""))</f>
        <v/>
      </c>
      <c r="N582" s="17">
        <f>IF(OR($H582="",$M582=""),"",$H582-$M582)</f>
        <v/>
      </c>
      <c r="O582" s="18">
        <f>IF(OR($N582="",$L582=""),"",IF(OR($N582&lt;=0,$L582=0),"",$L582/$N582))</f>
        <v/>
      </c>
      <c r="P582" s="19">
        <f>IF(OR($G582="",$L582=""),"",IF($L582=0,"",$G582/$L582))</f>
        <v/>
      </c>
      <c r="Q582" s="14">
        <f>IF(OR($M582="",Listas!$H$2=""),"",IF($M582&lt;=Listas!$H$2,"Sulco no limite: avaliar a retirada",""))</f>
        <v/>
      </c>
      <c r="R582" s="14" t="n"/>
    </row>
    <row r="583">
      <c r="A583" s="14" t="n"/>
      <c r="B583" s="14" t="n"/>
      <c r="C583" s="14" t="n"/>
      <c r="D583" s="14" t="n"/>
      <c r="E583" s="14" t="n"/>
      <c r="F583" s="15" t="n"/>
      <c r="G583" s="16" t="n"/>
      <c r="H583" s="17" t="n"/>
      <c r="I583" s="14" t="n"/>
      <c r="J583" s="14">
        <f>IF($A583="","",IFERROR(LOOKUP(2,1/('Movimentações'!$B$5:$B$3004=$A583),'Movimentações'!$E$5:$E$3004),""))</f>
        <v/>
      </c>
      <c r="K583" s="14">
        <f>IF($J583&lt;&gt;"Montagem","",LOOKUP(2,1/('Movimentações'!$B$5:$B$3004=$A583),'Movimentações'!$C$5:$C$3004)&amp;" "&amp;LOOKUP(2,1/('Movimentações'!$B$5:$B$3004=$A583),'Movimentações'!$D$5:$D$3004))</f>
        <v/>
      </c>
      <c r="L583" s="18">
        <f>IF($A583="","",SUMIF('Movimentações'!$B$5:$B$3004,$A583,'Movimentações'!$H$5:$H$3004))</f>
        <v/>
      </c>
      <c r="M583" s="17">
        <f>IF($A583="","",IFERROR(LOOKUP(2,1/(('Movimentações'!$B$5:$B$3004=$A583)*('Movimentações'!$G$5:$G$3004&lt;&gt;"")),'Movimentações'!$G$5:$G$3004),""))</f>
        <v/>
      </c>
      <c r="N583" s="17">
        <f>IF(OR($H583="",$M583=""),"",$H583-$M583)</f>
        <v/>
      </c>
      <c r="O583" s="18">
        <f>IF(OR($N583="",$L583=""),"",IF(OR($N583&lt;=0,$L583=0),"",$L583/$N583))</f>
        <v/>
      </c>
      <c r="P583" s="19">
        <f>IF(OR($G583="",$L583=""),"",IF($L583=0,"",$G583/$L583))</f>
        <v/>
      </c>
      <c r="Q583" s="14">
        <f>IF(OR($M583="",Listas!$H$2=""),"",IF($M583&lt;=Listas!$H$2,"Sulco no limite: avaliar a retirada",""))</f>
        <v/>
      </c>
      <c r="R583" s="14" t="n"/>
    </row>
    <row r="584">
      <c r="A584" s="14" t="n"/>
      <c r="B584" s="14" t="n"/>
      <c r="C584" s="14" t="n"/>
      <c r="D584" s="14" t="n"/>
      <c r="E584" s="14" t="n"/>
      <c r="F584" s="15" t="n"/>
      <c r="G584" s="16" t="n"/>
      <c r="H584" s="17" t="n"/>
      <c r="I584" s="14" t="n"/>
      <c r="J584" s="14">
        <f>IF($A584="","",IFERROR(LOOKUP(2,1/('Movimentações'!$B$5:$B$3004=$A584),'Movimentações'!$E$5:$E$3004),""))</f>
        <v/>
      </c>
      <c r="K584" s="14">
        <f>IF($J584&lt;&gt;"Montagem","",LOOKUP(2,1/('Movimentações'!$B$5:$B$3004=$A584),'Movimentações'!$C$5:$C$3004)&amp;" "&amp;LOOKUP(2,1/('Movimentações'!$B$5:$B$3004=$A584),'Movimentações'!$D$5:$D$3004))</f>
        <v/>
      </c>
      <c r="L584" s="18">
        <f>IF($A584="","",SUMIF('Movimentações'!$B$5:$B$3004,$A584,'Movimentações'!$H$5:$H$3004))</f>
        <v/>
      </c>
      <c r="M584" s="17">
        <f>IF($A584="","",IFERROR(LOOKUP(2,1/(('Movimentações'!$B$5:$B$3004=$A584)*('Movimentações'!$G$5:$G$3004&lt;&gt;"")),'Movimentações'!$G$5:$G$3004),""))</f>
        <v/>
      </c>
      <c r="N584" s="17">
        <f>IF(OR($H584="",$M584=""),"",$H584-$M584)</f>
        <v/>
      </c>
      <c r="O584" s="18">
        <f>IF(OR($N584="",$L584=""),"",IF(OR($N584&lt;=0,$L584=0),"",$L584/$N584))</f>
        <v/>
      </c>
      <c r="P584" s="19">
        <f>IF(OR($G584="",$L584=""),"",IF($L584=0,"",$G584/$L584))</f>
        <v/>
      </c>
      <c r="Q584" s="14">
        <f>IF(OR($M584="",Listas!$H$2=""),"",IF($M584&lt;=Listas!$H$2,"Sulco no limite: avaliar a retirada",""))</f>
        <v/>
      </c>
      <c r="R584" s="14" t="n"/>
    </row>
    <row r="585">
      <c r="A585" s="14" t="n"/>
      <c r="B585" s="14" t="n"/>
      <c r="C585" s="14" t="n"/>
      <c r="D585" s="14" t="n"/>
      <c r="E585" s="14" t="n"/>
      <c r="F585" s="15" t="n"/>
      <c r="G585" s="16" t="n"/>
      <c r="H585" s="17" t="n"/>
      <c r="I585" s="14" t="n"/>
      <c r="J585" s="14">
        <f>IF($A585="","",IFERROR(LOOKUP(2,1/('Movimentações'!$B$5:$B$3004=$A585),'Movimentações'!$E$5:$E$3004),""))</f>
        <v/>
      </c>
      <c r="K585" s="14">
        <f>IF($J585&lt;&gt;"Montagem","",LOOKUP(2,1/('Movimentações'!$B$5:$B$3004=$A585),'Movimentações'!$C$5:$C$3004)&amp;" "&amp;LOOKUP(2,1/('Movimentações'!$B$5:$B$3004=$A585),'Movimentações'!$D$5:$D$3004))</f>
        <v/>
      </c>
      <c r="L585" s="18">
        <f>IF($A585="","",SUMIF('Movimentações'!$B$5:$B$3004,$A585,'Movimentações'!$H$5:$H$3004))</f>
        <v/>
      </c>
      <c r="M585" s="17">
        <f>IF($A585="","",IFERROR(LOOKUP(2,1/(('Movimentações'!$B$5:$B$3004=$A585)*('Movimentações'!$G$5:$G$3004&lt;&gt;"")),'Movimentações'!$G$5:$G$3004),""))</f>
        <v/>
      </c>
      <c r="N585" s="17">
        <f>IF(OR($H585="",$M585=""),"",$H585-$M585)</f>
        <v/>
      </c>
      <c r="O585" s="18">
        <f>IF(OR($N585="",$L585=""),"",IF(OR($N585&lt;=0,$L585=0),"",$L585/$N585))</f>
        <v/>
      </c>
      <c r="P585" s="19">
        <f>IF(OR($G585="",$L585=""),"",IF($L585=0,"",$G585/$L585))</f>
        <v/>
      </c>
      <c r="Q585" s="14">
        <f>IF(OR($M585="",Listas!$H$2=""),"",IF($M585&lt;=Listas!$H$2,"Sulco no limite: avaliar a retirada",""))</f>
        <v/>
      </c>
      <c r="R585" s="14" t="n"/>
    </row>
    <row r="586">
      <c r="A586" s="14" t="n"/>
      <c r="B586" s="14" t="n"/>
      <c r="C586" s="14" t="n"/>
      <c r="D586" s="14" t="n"/>
      <c r="E586" s="14" t="n"/>
      <c r="F586" s="15" t="n"/>
      <c r="G586" s="16" t="n"/>
      <c r="H586" s="17" t="n"/>
      <c r="I586" s="14" t="n"/>
      <c r="J586" s="14">
        <f>IF($A586="","",IFERROR(LOOKUP(2,1/('Movimentações'!$B$5:$B$3004=$A586),'Movimentações'!$E$5:$E$3004),""))</f>
        <v/>
      </c>
      <c r="K586" s="14">
        <f>IF($J586&lt;&gt;"Montagem","",LOOKUP(2,1/('Movimentações'!$B$5:$B$3004=$A586),'Movimentações'!$C$5:$C$3004)&amp;" "&amp;LOOKUP(2,1/('Movimentações'!$B$5:$B$3004=$A586),'Movimentações'!$D$5:$D$3004))</f>
        <v/>
      </c>
      <c r="L586" s="18">
        <f>IF($A586="","",SUMIF('Movimentações'!$B$5:$B$3004,$A586,'Movimentações'!$H$5:$H$3004))</f>
        <v/>
      </c>
      <c r="M586" s="17">
        <f>IF($A586="","",IFERROR(LOOKUP(2,1/(('Movimentações'!$B$5:$B$3004=$A586)*('Movimentações'!$G$5:$G$3004&lt;&gt;"")),'Movimentações'!$G$5:$G$3004),""))</f>
        <v/>
      </c>
      <c r="N586" s="17">
        <f>IF(OR($H586="",$M586=""),"",$H586-$M586)</f>
        <v/>
      </c>
      <c r="O586" s="18">
        <f>IF(OR($N586="",$L586=""),"",IF(OR($N586&lt;=0,$L586=0),"",$L586/$N586))</f>
        <v/>
      </c>
      <c r="P586" s="19">
        <f>IF(OR($G586="",$L586=""),"",IF($L586=0,"",$G586/$L586))</f>
        <v/>
      </c>
      <c r="Q586" s="14">
        <f>IF(OR($M586="",Listas!$H$2=""),"",IF($M586&lt;=Listas!$H$2,"Sulco no limite: avaliar a retirada",""))</f>
        <v/>
      </c>
      <c r="R586" s="14" t="n"/>
    </row>
    <row r="587">
      <c r="A587" s="14" t="n"/>
      <c r="B587" s="14" t="n"/>
      <c r="C587" s="14" t="n"/>
      <c r="D587" s="14" t="n"/>
      <c r="E587" s="14" t="n"/>
      <c r="F587" s="15" t="n"/>
      <c r="G587" s="16" t="n"/>
      <c r="H587" s="17" t="n"/>
      <c r="I587" s="14" t="n"/>
      <c r="J587" s="14">
        <f>IF($A587="","",IFERROR(LOOKUP(2,1/('Movimentações'!$B$5:$B$3004=$A587),'Movimentações'!$E$5:$E$3004),""))</f>
        <v/>
      </c>
      <c r="K587" s="14">
        <f>IF($J587&lt;&gt;"Montagem","",LOOKUP(2,1/('Movimentações'!$B$5:$B$3004=$A587),'Movimentações'!$C$5:$C$3004)&amp;" "&amp;LOOKUP(2,1/('Movimentações'!$B$5:$B$3004=$A587),'Movimentações'!$D$5:$D$3004))</f>
        <v/>
      </c>
      <c r="L587" s="18">
        <f>IF($A587="","",SUMIF('Movimentações'!$B$5:$B$3004,$A587,'Movimentações'!$H$5:$H$3004))</f>
        <v/>
      </c>
      <c r="M587" s="17">
        <f>IF($A587="","",IFERROR(LOOKUP(2,1/(('Movimentações'!$B$5:$B$3004=$A587)*('Movimentações'!$G$5:$G$3004&lt;&gt;"")),'Movimentações'!$G$5:$G$3004),""))</f>
        <v/>
      </c>
      <c r="N587" s="17">
        <f>IF(OR($H587="",$M587=""),"",$H587-$M587)</f>
        <v/>
      </c>
      <c r="O587" s="18">
        <f>IF(OR($N587="",$L587=""),"",IF(OR($N587&lt;=0,$L587=0),"",$L587/$N587))</f>
        <v/>
      </c>
      <c r="P587" s="19">
        <f>IF(OR($G587="",$L587=""),"",IF($L587=0,"",$G587/$L587))</f>
        <v/>
      </c>
      <c r="Q587" s="14">
        <f>IF(OR($M587="",Listas!$H$2=""),"",IF($M587&lt;=Listas!$H$2,"Sulco no limite: avaliar a retirada",""))</f>
        <v/>
      </c>
      <c r="R587" s="14" t="n"/>
    </row>
    <row r="588">
      <c r="A588" s="14" t="n"/>
      <c r="B588" s="14" t="n"/>
      <c r="C588" s="14" t="n"/>
      <c r="D588" s="14" t="n"/>
      <c r="E588" s="14" t="n"/>
      <c r="F588" s="15" t="n"/>
      <c r="G588" s="16" t="n"/>
      <c r="H588" s="17" t="n"/>
      <c r="I588" s="14" t="n"/>
      <c r="J588" s="14">
        <f>IF($A588="","",IFERROR(LOOKUP(2,1/('Movimentações'!$B$5:$B$3004=$A588),'Movimentações'!$E$5:$E$3004),""))</f>
        <v/>
      </c>
      <c r="K588" s="14">
        <f>IF($J588&lt;&gt;"Montagem","",LOOKUP(2,1/('Movimentações'!$B$5:$B$3004=$A588),'Movimentações'!$C$5:$C$3004)&amp;" "&amp;LOOKUP(2,1/('Movimentações'!$B$5:$B$3004=$A588),'Movimentações'!$D$5:$D$3004))</f>
        <v/>
      </c>
      <c r="L588" s="18">
        <f>IF($A588="","",SUMIF('Movimentações'!$B$5:$B$3004,$A588,'Movimentações'!$H$5:$H$3004))</f>
        <v/>
      </c>
      <c r="M588" s="17">
        <f>IF($A588="","",IFERROR(LOOKUP(2,1/(('Movimentações'!$B$5:$B$3004=$A588)*('Movimentações'!$G$5:$G$3004&lt;&gt;"")),'Movimentações'!$G$5:$G$3004),""))</f>
        <v/>
      </c>
      <c r="N588" s="17">
        <f>IF(OR($H588="",$M588=""),"",$H588-$M588)</f>
        <v/>
      </c>
      <c r="O588" s="18">
        <f>IF(OR($N588="",$L588=""),"",IF(OR($N588&lt;=0,$L588=0),"",$L588/$N588))</f>
        <v/>
      </c>
      <c r="P588" s="19">
        <f>IF(OR($G588="",$L588=""),"",IF($L588=0,"",$G588/$L588))</f>
        <v/>
      </c>
      <c r="Q588" s="14">
        <f>IF(OR($M588="",Listas!$H$2=""),"",IF($M588&lt;=Listas!$H$2,"Sulco no limite: avaliar a retirada",""))</f>
        <v/>
      </c>
      <c r="R588" s="14" t="n"/>
    </row>
    <row r="589">
      <c r="A589" s="14" t="n"/>
      <c r="B589" s="14" t="n"/>
      <c r="C589" s="14" t="n"/>
      <c r="D589" s="14" t="n"/>
      <c r="E589" s="14" t="n"/>
      <c r="F589" s="15" t="n"/>
      <c r="G589" s="16" t="n"/>
      <c r="H589" s="17" t="n"/>
      <c r="I589" s="14" t="n"/>
      <c r="J589" s="14">
        <f>IF($A589="","",IFERROR(LOOKUP(2,1/('Movimentações'!$B$5:$B$3004=$A589),'Movimentações'!$E$5:$E$3004),""))</f>
        <v/>
      </c>
      <c r="K589" s="14">
        <f>IF($J589&lt;&gt;"Montagem","",LOOKUP(2,1/('Movimentações'!$B$5:$B$3004=$A589),'Movimentações'!$C$5:$C$3004)&amp;" "&amp;LOOKUP(2,1/('Movimentações'!$B$5:$B$3004=$A589),'Movimentações'!$D$5:$D$3004))</f>
        <v/>
      </c>
      <c r="L589" s="18">
        <f>IF($A589="","",SUMIF('Movimentações'!$B$5:$B$3004,$A589,'Movimentações'!$H$5:$H$3004))</f>
        <v/>
      </c>
      <c r="M589" s="17">
        <f>IF($A589="","",IFERROR(LOOKUP(2,1/(('Movimentações'!$B$5:$B$3004=$A589)*('Movimentações'!$G$5:$G$3004&lt;&gt;"")),'Movimentações'!$G$5:$G$3004),""))</f>
        <v/>
      </c>
      <c r="N589" s="17">
        <f>IF(OR($H589="",$M589=""),"",$H589-$M589)</f>
        <v/>
      </c>
      <c r="O589" s="18">
        <f>IF(OR($N589="",$L589=""),"",IF(OR($N589&lt;=0,$L589=0),"",$L589/$N589))</f>
        <v/>
      </c>
      <c r="P589" s="19">
        <f>IF(OR($G589="",$L589=""),"",IF($L589=0,"",$G589/$L589))</f>
        <v/>
      </c>
      <c r="Q589" s="14">
        <f>IF(OR($M589="",Listas!$H$2=""),"",IF($M589&lt;=Listas!$H$2,"Sulco no limite: avaliar a retirada",""))</f>
        <v/>
      </c>
      <c r="R589" s="14" t="n"/>
    </row>
    <row r="590">
      <c r="A590" s="14" t="n"/>
      <c r="B590" s="14" t="n"/>
      <c r="C590" s="14" t="n"/>
      <c r="D590" s="14" t="n"/>
      <c r="E590" s="14" t="n"/>
      <c r="F590" s="15" t="n"/>
      <c r="G590" s="16" t="n"/>
      <c r="H590" s="17" t="n"/>
      <c r="I590" s="14" t="n"/>
      <c r="J590" s="14">
        <f>IF($A590="","",IFERROR(LOOKUP(2,1/('Movimentações'!$B$5:$B$3004=$A590),'Movimentações'!$E$5:$E$3004),""))</f>
        <v/>
      </c>
      <c r="K590" s="14">
        <f>IF($J590&lt;&gt;"Montagem","",LOOKUP(2,1/('Movimentações'!$B$5:$B$3004=$A590),'Movimentações'!$C$5:$C$3004)&amp;" "&amp;LOOKUP(2,1/('Movimentações'!$B$5:$B$3004=$A590),'Movimentações'!$D$5:$D$3004))</f>
        <v/>
      </c>
      <c r="L590" s="18">
        <f>IF($A590="","",SUMIF('Movimentações'!$B$5:$B$3004,$A590,'Movimentações'!$H$5:$H$3004))</f>
        <v/>
      </c>
      <c r="M590" s="17">
        <f>IF($A590="","",IFERROR(LOOKUP(2,1/(('Movimentações'!$B$5:$B$3004=$A590)*('Movimentações'!$G$5:$G$3004&lt;&gt;"")),'Movimentações'!$G$5:$G$3004),""))</f>
        <v/>
      </c>
      <c r="N590" s="17">
        <f>IF(OR($H590="",$M590=""),"",$H590-$M590)</f>
        <v/>
      </c>
      <c r="O590" s="18">
        <f>IF(OR($N590="",$L590=""),"",IF(OR($N590&lt;=0,$L590=0),"",$L590/$N590))</f>
        <v/>
      </c>
      <c r="P590" s="19">
        <f>IF(OR($G590="",$L590=""),"",IF($L590=0,"",$G590/$L590))</f>
        <v/>
      </c>
      <c r="Q590" s="14">
        <f>IF(OR($M590="",Listas!$H$2=""),"",IF($M590&lt;=Listas!$H$2,"Sulco no limite: avaliar a retirada",""))</f>
        <v/>
      </c>
      <c r="R590" s="14" t="n"/>
    </row>
    <row r="591">
      <c r="A591" s="14" t="n"/>
      <c r="B591" s="14" t="n"/>
      <c r="C591" s="14" t="n"/>
      <c r="D591" s="14" t="n"/>
      <c r="E591" s="14" t="n"/>
      <c r="F591" s="15" t="n"/>
      <c r="G591" s="16" t="n"/>
      <c r="H591" s="17" t="n"/>
      <c r="I591" s="14" t="n"/>
      <c r="J591" s="14">
        <f>IF($A591="","",IFERROR(LOOKUP(2,1/('Movimentações'!$B$5:$B$3004=$A591),'Movimentações'!$E$5:$E$3004),""))</f>
        <v/>
      </c>
      <c r="K591" s="14">
        <f>IF($J591&lt;&gt;"Montagem","",LOOKUP(2,1/('Movimentações'!$B$5:$B$3004=$A591),'Movimentações'!$C$5:$C$3004)&amp;" "&amp;LOOKUP(2,1/('Movimentações'!$B$5:$B$3004=$A591),'Movimentações'!$D$5:$D$3004))</f>
        <v/>
      </c>
      <c r="L591" s="18">
        <f>IF($A591="","",SUMIF('Movimentações'!$B$5:$B$3004,$A591,'Movimentações'!$H$5:$H$3004))</f>
        <v/>
      </c>
      <c r="M591" s="17">
        <f>IF($A591="","",IFERROR(LOOKUP(2,1/(('Movimentações'!$B$5:$B$3004=$A591)*('Movimentações'!$G$5:$G$3004&lt;&gt;"")),'Movimentações'!$G$5:$G$3004),""))</f>
        <v/>
      </c>
      <c r="N591" s="17">
        <f>IF(OR($H591="",$M591=""),"",$H591-$M591)</f>
        <v/>
      </c>
      <c r="O591" s="18">
        <f>IF(OR($N591="",$L591=""),"",IF(OR($N591&lt;=0,$L591=0),"",$L591/$N591))</f>
        <v/>
      </c>
      <c r="P591" s="19">
        <f>IF(OR($G591="",$L591=""),"",IF($L591=0,"",$G591/$L591))</f>
        <v/>
      </c>
      <c r="Q591" s="14">
        <f>IF(OR($M591="",Listas!$H$2=""),"",IF($M591&lt;=Listas!$H$2,"Sulco no limite: avaliar a retirada",""))</f>
        <v/>
      </c>
      <c r="R591" s="14" t="n"/>
    </row>
    <row r="592">
      <c r="A592" s="14" t="n"/>
      <c r="B592" s="14" t="n"/>
      <c r="C592" s="14" t="n"/>
      <c r="D592" s="14" t="n"/>
      <c r="E592" s="14" t="n"/>
      <c r="F592" s="15" t="n"/>
      <c r="G592" s="16" t="n"/>
      <c r="H592" s="17" t="n"/>
      <c r="I592" s="14" t="n"/>
      <c r="J592" s="14">
        <f>IF($A592="","",IFERROR(LOOKUP(2,1/('Movimentações'!$B$5:$B$3004=$A592),'Movimentações'!$E$5:$E$3004),""))</f>
        <v/>
      </c>
      <c r="K592" s="14">
        <f>IF($J592&lt;&gt;"Montagem","",LOOKUP(2,1/('Movimentações'!$B$5:$B$3004=$A592),'Movimentações'!$C$5:$C$3004)&amp;" "&amp;LOOKUP(2,1/('Movimentações'!$B$5:$B$3004=$A592),'Movimentações'!$D$5:$D$3004))</f>
        <v/>
      </c>
      <c r="L592" s="18">
        <f>IF($A592="","",SUMIF('Movimentações'!$B$5:$B$3004,$A592,'Movimentações'!$H$5:$H$3004))</f>
        <v/>
      </c>
      <c r="M592" s="17">
        <f>IF($A592="","",IFERROR(LOOKUP(2,1/(('Movimentações'!$B$5:$B$3004=$A592)*('Movimentações'!$G$5:$G$3004&lt;&gt;"")),'Movimentações'!$G$5:$G$3004),""))</f>
        <v/>
      </c>
      <c r="N592" s="17">
        <f>IF(OR($H592="",$M592=""),"",$H592-$M592)</f>
        <v/>
      </c>
      <c r="O592" s="18">
        <f>IF(OR($N592="",$L592=""),"",IF(OR($N592&lt;=0,$L592=0),"",$L592/$N592))</f>
        <v/>
      </c>
      <c r="P592" s="19">
        <f>IF(OR($G592="",$L592=""),"",IF($L592=0,"",$G592/$L592))</f>
        <v/>
      </c>
      <c r="Q592" s="14">
        <f>IF(OR($M592="",Listas!$H$2=""),"",IF($M592&lt;=Listas!$H$2,"Sulco no limite: avaliar a retirada",""))</f>
        <v/>
      </c>
      <c r="R592" s="14" t="n"/>
    </row>
    <row r="593">
      <c r="A593" s="14" t="n"/>
      <c r="B593" s="14" t="n"/>
      <c r="C593" s="14" t="n"/>
      <c r="D593" s="14" t="n"/>
      <c r="E593" s="14" t="n"/>
      <c r="F593" s="15" t="n"/>
      <c r="G593" s="16" t="n"/>
      <c r="H593" s="17" t="n"/>
      <c r="I593" s="14" t="n"/>
      <c r="J593" s="14">
        <f>IF($A593="","",IFERROR(LOOKUP(2,1/('Movimentações'!$B$5:$B$3004=$A593),'Movimentações'!$E$5:$E$3004),""))</f>
        <v/>
      </c>
      <c r="K593" s="14">
        <f>IF($J593&lt;&gt;"Montagem","",LOOKUP(2,1/('Movimentações'!$B$5:$B$3004=$A593),'Movimentações'!$C$5:$C$3004)&amp;" "&amp;LOOKUP(2,1/('Movimentações'!$B$5:$B$3004=$A593),'Movimentações'!$D$5:$D$3004))</f>
        <v/>
      </c>
      <c r="L593" s="18">
        <f>IF($A593="","",SUMIF('Movimentações'!$B$5:$B$3004,$A593,'Movimentações'!$H$5:$H$3004))</f>
        <v/>
      </c>
      <c r="M593" s="17">
        <f>IF($A593="","",IFERROR(LOOKUP(2,1/(('Movimentações'!$B$5:$B$3004=$A593)*('Movimentações'!$G$5:$G$3004&lt;&gt;"")),'Movimentações'!$G$5:$G$3004),""))</f>
        <v/>
      </c>
      <c r="N593" s="17">
        <f>IF(OR($H593="",$M593=""),"",$H593-$M593)</f>
        <v/>
      </c>
      <c r="O593" s="18">
        <f>IF(OR($N593="",$L593=""),"",IF(OR($N593&lt;=0,$L593=0),"",$L593/$N593))</f>
        <v/>
      </c>
      <c r="P593" s="19">
        <f>IF(OR($G593="",$L593=""),"",IF($L593=0,"",$G593/$L593))</f>
        <v/>
      </c>
      <c r="Q593" s="14">
        <f>IF(OR($M593="",Listas!$H$2=""),"",IF($M593&lt;=Listas!$H$2,"Sulco no limite: avaliar a retirada",""))</f>
        <v/>
      </c>
      <c r="R593" s="14" t="n"/>
    </row>
    <row r="594">
      <c r="A594" s="14" t="n"/>
      <c r="B594" s="14" t="n"/>
      <c r="C594" s="14" t="n"/>
      <c r="D594" s="14" t="n"/>
      <c r="E594" s="14" t="n"/>
      <c r="F594" s="15" t="n"/>
      <c r="G594" s="16" t="n"/>
      <c r="H594" s="17" t="n"/>
      <c r="I594" s="14" t="n"/>
      <c r="J594" s="14">
        <f>IF($A594="","",IFERROR(LOOKUP(2,1/('Movimentações'!$B$5:$B$3004=$A594),'Movimentações'!$E$5:$E$3004),""))</f>
        <v/>
      </c>
      <c r="K594" s="14">
        <f>IF($J594&lt;&gt;"Montagem","",LOOKUP(2,1/('Movimentações'!$B$5:$B$3004=$A594),'Movimentações'!$C$5:$C$3004)&amp;" "&amp;LOOKUP(2,1/('Movimentações'!$B$5:$B$3004=$A594),'Movimentações'!$D$5:$D$3004))</f>
        <v/>
      </c>
      <c r="L594" s="18">
        <f>IF($A594="","",SUMIF('Movimentações'!$B$5:$B$3004,$A594,'Movimentações'!$H$5:$H$3004))</f>
        <v/>
      </c>
      <c r="M594" s="17">
        <f>IF($A594="","",IFERROR(LOOKUP(2,1/(('Movimentações'!$B$5:$B$3004=$A594)*('Movimentações'!$G$5:$G$3004&lt;&gt;"")),'Movimentações'!$G$5:$G$3004),""))</f>
        <v/>
      </c>
      <c r="N594" s="17">
        <f>IF(OR($H594="",$M594=""),"",$H594-$M594)</f>
        <v/>
      </c>
      <c r="O594" s="18">
        <f>IF(OR($N594="",$L594=""),"",IF(OR($N594&lt;=0,$L594=0),"",$L594/$N594))</f>
        <v/>
      </c>
      <c r="P594" s="19">
        <f>IF(OR($G594="",$L594=""),"",IF($L594=0,"",$G594/$L594))</f>
        <v/>
      </c>
      <c r="Q594" s="14">
        <f>IF(OR($M594="",Listas!$H$2=""),"",IF($M594&lt;=Listas!$H$2,"Sulco no limite: avaliar a retirada",""))</f>
        <v/>
      </c>
      <c r="R594" s="14" t="n"/>
    </row>
    <row r="595">
      <c r="A595" s="14" t="n"/>
      <c r="B595" s="14" t="n"/>
      <c r="C595" s="14" t="n"/>
      <c r="D595" s="14" t="n"/>
      <c r="E595" s="14" t="n"/>
      <c r="F595" s="15" t="n"/>
      <c r="G595" s="16" t="n"/>
      <c r="H595" s="17" t="n"/>
      <c r="I595" s="14" t="n"/>
      <c r="J595" s="14">
        <f>IF($A595="","",IFERROR(LOOKUP(2,1/('Movimentações'!$B$5:$B$3004=$A595),'Movimentações'!$E$5:$E$3004),""))</f>
        <v/>
      </c>
      <c r="K595" s="14">
        <f>IF($J595&lt;&gt;"Montagem","",LOOKUP(2,1/('Movimentações'!$B$5:$B$3004=$A595),'Movimentações'!$C$5:$C$3004)&amp;" "&amp;LOOKUP(2,1/('Movimentações'!$B$5:$B$3004=$A595),'Movimentações'!$D$5:$D$3004))</f>
        <v/>
      </c>
      <c r="L595" s="18">
        <f>IF($A595="","",SUMIF('Movimentações'!$B$5:$B$3004,$A595,'Movimentações'!$H$5:$H$3004))</f>
        <v/>
      </c>
      <c r="M595" s="17">
        <f>IF($A595="","",IFERROR(LOOKUP(2,1/(('Movimentações'!$B$5:$B$3004=$A595)*('Movimentações'!$G$5:$G$3004&lt;&gt;"")),'Movimentações'!$G$5:$G$3004),""))</f>
        <v/>
      </c>
      <c r="N595" s="17">
        <f>IF(OR($H595="",$M595=""),"",$H595-$M595)</f>
        <v/>
      </c>
      <c r="O595" s="18">
        <f>IF(OR($N595="",$L595=""),"",IF(OR($N595&lt;=0,$L595=0),"",$L595/$N595))</f>
        <v/>
      </c>
      <c r="P595" s="19">
        <f>IF(OR($G595="",$L595=""),"",IF($L595=0,"",$G595/$L595))</f>
        <v/>
      </c>
      <c r="Q595" s="14">
        <f>IF(OR($M595="",Listas!$H$2=""),"",IF($M595&lt;=Listas!$H$2,"Sulco no limite: avaliar a retirada",""))</f>
        <v/>
      </c>
      <c r="R595" s="14" t="n"/>
    </row>
    <row r="596">
      <c r="A596" s="14" t="n"/>
      <c r="B596" s="14" t="n"/>
      <c r="C596" s="14" t="n"/>
      <c r="D596" s="14" t="n"/>
      <c r="E596" s="14" t="n"/>
      <c r="F596" s="15" t="n"/>
      <c r="G596" s="16" t="n"/>
      <c r="H596" s="17" t="n"/>
      <c r="I596" s="14" t="n"/>
      <c r="J596" s="14">
        <f>IF($A596="","",IFERROR(LOOKUP(2,1/('Movimentações'!$B$5:$B$3004=$A596),'Movimentações'!$E$5:$E$3004),""))</f>
        <v/>
      </c>
      <c r="K596" s="14">
        <f>IF($J596&lt;&gt;"Montagem","",LOOKUP(2,1/('Movimentações'!$B$5:$B$3004=$A596),'Movimentações'!$C$5:$C$3004)&amp;" "&amp;LOOKUP(2,1/('Movimentações'!$B$5:$B$3004=$A596),'Movimentações'!$D$5:$D$3004))</f>
        <v/>
      </c>
      <c r="L596" s="18">
        <f>IF($A596="","",SUMIF('Movimentações'!$B$5:$B$3004,$A596,'Movimentações'!$H$5:$H$3004))</f>
        <v/>
      </c>
      <c r="M596" s="17">
        <f>IF($A596="","",IFERROR(LOOKUP(2,1/(('Movimentações'!$B$5:$B$3004=$A596)*('Movimentações'!$G$5:$G$3004&lt;&gt;"")),'Movimentações'!$G$5:$G$3004),""))</f>
        <v/>
      </c>
      <c r="N596" s="17">
        <f>IF(OR($H596="",$M596=""),"",$H596-$M596)</f>
        <v/>
      </c>
      <c r="O596" s="18">
        <f>IF(OR($N596="",$L596=""),"",IF(OR($N596&lt;=0,$L596=0),"",$L596/$N596))</f>
        <v/>
      </c>
      <c r="P596" s="19">
        <f>IF(OR($G596="",$L596=""),"",IF($L596=0,"",$G596/$L596))</f>
        <v/>
      </c>
      <c r="Q596" s="14">
        <f>IF(OR($M596="",Listas!$H$2=""),"",IF($M596&lt;=Listas!$H$2,"Sulco no limite: avaliar a retirada",""))</f>
        <v/>
      </c>
      <c r="R596" s="14" t="n"/>
    </row>
    <row r="597">
      <c r="A597" s="14" t="n"/>
      <c r="B597" s="14" t="n"/>
      <c r="C597" s="14" t="n"/>
      <c r="D597" s="14" t="n"/>
      <c r="E597" s="14" t="n"/>
      <c r="F597" s="15" t="n"/>
      <c r="G597" s="16" t="n"/>
      <c r="H597" s="17" t="n"/>
      <c r="I597" s="14" t="n"/>
      <c r="J597" s="14">
        <f>IF($A597="","",IFERROR(LOOKUP(2,1/('Movimentações'!$B$5:$B$3004=$A597),'Movimentações'!$E$5:$E$3004),""))</f>
        <v/>
      </c>
      <c r="K597" s="14">
        <f>IF($J597&lt;&gt;"Montagem","",LOOKUP(2,1/('Movimentações'!$B$5:$B$3004=$A597),'Movimentações'!$C$5:$C$3004)&amp;" "&amp;LOOKUP(2,1/('Movimentações'!$B$5:$B$3004=$A597),'Movimentações'!$D$5:$D$3004))</f>
        <v/>
      </c>
      <c r="L597" s="18">
        <f>IF($A597="","",SUMIF('Movimentações'!$B$5:$B$3004,$A597,'Movimentações'!$H$5:$H$3004))</f>
        <v/>
      </c>
      <c r="M597" s="17">
        <f>IF($A597="","",IFERROR(LOOKUP(2,1/(('Movimentações'!$B$5:$B$3004=$A597)*('Movimentações'!$G$5:$G$3004&lt;&gt;"")),'Movimentações'!$G$5:$G$3004),""))</f>
        <v/>
      </c>
      <c r="N597" s="17">
        <f>IF(OR($H597="",$M597=""),"",$H597-$M597)</f>
        <v/>
      </c>
      <c r="O597" s="18">
        <f>IF(OR($N597="",$L597=""),"",IF(OR($N597&lt;=0,$L597=0),"",$L597/$N597))</f>
        <v/>
      </c>
      <c r="P597" s="19">
        <f>IF(OR($G597="",$L597=""),"",IF($L597=0,"",$G597/$L597))</f>
        <v/>
      </c>
      <c r="Q597" s="14">
        <f>IF(OR($M597="",Listas!$H$2=""),"",IF($M597&lt;=Listas!$H$2,"Sulco no limite: avaliar a retirada",""))</f>
        <v/>
      </c>
      <c r="R597" s="14" t="n"/>
    </row>
    <row r="598">
      <c r="A598" s="14" t="n"/>
      <c r="B598" s="14" t="n"/>
      <c r="C598" s="14" t="n"/>
      <c r="D598" s="14" t="n"/>
      <c r="E598" s="14" t="n"/>
      <c r="F598" s="15" t="n"/>
      <c r="G598" s="16" t="n"/>
      <c r="H598" s="17" t="n"/>
      <c r="I598" s="14" t="n"/>
      <c r="J598" s="14">
        <f>IF($A598="","",IFERROR(LOOKUP(2,1/('Movimentações'!$B$5:$B$3004=$A598),'Movimentações'!$E$5:$E$3004),""))</f>
        <v/>
      </c>
      <c r="K598" s="14">
        <f>IF($J598&lt;&gt;"Montagem","",LOOKUP(2,1/('Movimentações'!$B$5:$B$3004=$A598),'Movimentações'!$C$5:$C$3004)&amp;" "&amp;LOOKUP(2,1/('Movimentações'!$B$5:$B$3004=$A598),'Movimentações'!$D$5:$D$3004))</f>
        <v/>
      </c>
      <c r="L598" s="18">
        <f>IF($A598="","",SUMIF('Movimentações'!$B$5:$B$3004,$A598,'Movimentações'!$H$5:$H$3004))</f>
        <v/>
      </c>
      <c r="M598" s="17">
        <f>IF($A598="","",IFERROR(LOOKUP(2,1/(('Movimentações'!$B$5:$B$3004=$A598)*('Movimentações'!$G$5:$G$3004&lt;&gt;"")),'Movimentações'!$G$5:$G$3004),""))</f>
        <v/>
      </c>
      <c r="N598" s="17">
        <f>IF(OR($H598="",$M598=""),"",$H598-$M598)</f>
        <v/>
      </c>
      <c r="O598" s="18">
        <f>IF(OR($N598="",$L598=""),"",IF(OR($N598&lt;=0,$L598=0),"",$L598/$N598))</f>
        <v/>
      </c>
      <c r="P598" s="19">
        <f>IF(OR($G598="",$L598=""),"",IF($L598=0,"",$G598/$L598))</f>
        <v/>
      </c>
      <c r="Q598" s="14">
        <f>IF(OR($M598="",Listas!$H$2=""),"",IF($M598&lt;=Listas!$H$2,"Sulco no limite: avaliar a retirada",""))</f>
        <v/>
      </c>
      <c r="R598" s="14" t="n"/>
    </row>
    <row r="599">
      <c r="A599" s="14" t="n"/>
      <c r="B599" s="14" t="n"/>
      <c r="C599" s="14" t="n"/>
      <c r="D599" s="14" t="n"/>
      <c r="E599" s="14" t="n"/>
      <c r="F599" s="15" t="n"/>
      <c r="G599" s="16" t="n"/>
      <c r="H599" s="17" t="n"/>
      <c r="I599" s="14" t="n"/>
      <c r="J599" s="14">
        <f>IF($A599="","",IFERROR(LOOKUP(2,1/('Movimentações'!$B$5:$B$3004=$A599),'Movimentações'!$E$5:$E$3004),""))</f>
        <v/>
      </c>
      <c r="K599" s="14">
        <f>IF($J599&lt;&gt;"Montagem","",LOOKUP(2,1/('Movimentações'!$B$5:$B$3004=$A599),'Movimentações'!$C$5:$C$3004)&amp;" "&amp;LOOKUP(2,1/('Movimentações'!$B$5:$B$3004=$A599),'Movimentações'!$D$5:$D$3004))</f>
        <v/>
      </c>
      <c r="L599" s="18">
        <f>IF($A599="","",SUMIF('Movimentações'!$B$5:$B$3004,$A599,'Movimentações'!$H$5:$H$3004))</f>
        <v/>
      </c>
      <c r="M599" s="17">
        <f>IF($A599="","",IFERROR(LOOKUP(2,1/(('Movimentações'!$B$5:$B$3004=$A599)*('Movimentações'!$G$5:$G$3004&lt;&gt;"")),'Movimentações'!$G$5:$G$3004),""))</f>
        <v/>
      </c>
      <c r="N599" s="17">
        <f>IF(OR($H599="",$M599=""),"",$H599-$M599)</f>
        <v/>
      </c>
      <c r="O599" s="18">
        <f>IF(OR($N599="",$L599=""),"",IF(OR($N599&lt;=0,$L599=0),"",$L599/$N599))</f>
        <v/>
      </c>
      <c r="P599" s="19">
        <f>IF(OR($G599="",$L599=""),"",IF($L599=0,"",$G599/$L599))</f>
        <v/>
      </c>
      <c r="Q599" s="14">
        <f>IF(OR($M599="",Listas!$H$2=""),"",IF($M599&lt;=Listas!$H$2,"Sulco no limite: avaliar a retirada",""))</f>
        <v/>
      </c>
      <c r="R599" s="14" t="n"/>
    </row>
    <row r="600">
      <c r="A600" s="14" t="n"/>
      <c r="B600" s="14" t="n"/>
      <c r="C600" s="14" t="n"/>
      <c r="D600" s="14" t="n"/>
      <c r="E600" s="14" t="n"/>
      <c r="F600" s="15" t="n"/>
      <c r="G600" s="16" t="n"/>
      <c r="H600" s="17" t="n"/>
      <c r="I600" s="14" t="n"/>
      <c r="J600" s="14">
        <f>IF($A600="","",IFERROR(LOOKUP(2,1/('Movimentações'!$B$5:$B$3004=$A600),'Movimentações'!$E$5:$E$3004),""))</f>
        <v/>
      </c>
      <c r="K600" s="14">
        <f>IF($J600&lt;&gt;"Montagem","",LOOKUP(2,1/('Movimentações'!$B$5:$B$3004=$A600),'Movimentações'!$C$5:$C$3004)&amp;" "&amp;LOOKUP(2,1/('Movimentações'!$B$5:$B$3004=$A600),'Movimentações'!$D$5:$D$3004))</f>
        <v/>
      </c>
      <c r="L600" s="18">
        <f>IF($A600="","",SUMIF('Movimentações'!$B$5:$B$3004,$A600,'Movimentações'!$H$5:$H$3004))</f>
        <v/>
      </c>
      <c r="M600" s="17">
        <f>IF($A600="","",IFERROR(LOOKUP(2,1/(('Movimentações'!$B$5:$B$3004=$A600)*('Movimentações'!$G$5:$G$3004&lt;&gt;"")),'Movimentações'!$G$5:$G$3004),""))</f>
        <v/>
      </c>
      <c r="N600" s="17">
        <f>IF(OR($H600="",$M600=""),"",$H600-$M600)</f>
        <v/>
      </c>
      <c r="O600" s="18">
        <f>IF(OR($N600="",$L600=""),"",IF(OR($N600&lt;=0,$L600=0),"",$L600/$N600))</f>
        <v/>
      </c>
      <c r="P600" s="19">
        <f>IF(OR($G600="",$L600=""),"",IF($L600=0,"",$G600/$L600))</f>
        <v/>
      </c>
      <c r="Q600" s="14">
        <f>IF(OR($M600="",Listas!$H$2=""),"",IF($M600&lt;=Listas!$H$2,"Sulco no limite: avaliar a retirada",""))</f>
        <v/>
      </c>
      <c r="R600" s="14" t="n"/>
    </row>
    <row r="601">
      <c r="A601" s="14" t="n"/>
      <c r="B601" s="14" t="n"/>
      <c r="C601" s="14" t="n"/>
      <c r="D601" s="14" t="n"/>
      <c r="E601" s="14" t="n"/>
      <c r="F601" s="15" t="n"/>
      <c r="G601" s="16" t="n"/>
      <c r="H601" s="17" t="n"/>
      <c r="I601" s="14" t="n"/>
      <c r="J601" s="14">
        <f>IF($A601="","",IFERROR(LOOKUP(2,1/('Movimentações'!$B$5:$B$3004=$A601),'Movimentações'!$E$5:$E$3004),""))</f>
        <v/>
      </c>
      <c r="K601" s="14">
        <f>IF($J601&lt;&gt;"Montagem","",LOOKUP(2,1/('Movimentações'!$B$5:$B$3004=$A601),'Movimentações'!$C$5:$C$3004)&amp;" "&amp;LOOKUP(2,1/('Movimentações'!$B$5:$B$3004=$A601),'Movimentações'!$D$5:$D$3004))</f>
        <v/>
      </c>
      <c r="L601" s="18">
        <f>IF($A601="","",SUMIF('Movimentações'!$B$5:$B$3004,$A601,'Movimentações'!$H$5:$H$3004))</f>
        <v/>
      </c>
      <c r="M601" s="17">
        <f>IF($A601="","",IFERROR(LOOKUP(2,1/(('Movimentações'!$B$5:$B$3004=$A601)*('Movimentações'!$G$5:$G$3004&lt;&gt;"")),'Movimentações'!$G$5:$G$3004),""))</f>
        <v/>
      </c>
      <c r="N601" s="17">
        <f>IF(OR($H601="",$M601=""),"",$H601-$M601)</f>
        <v/>
      </c>
      <c r="O601" s="18">
        <f>IF(OR($N601="",$L601=""),"",IF(OR($N601&lt;=0,$L601=0),"",$L601/$N601))</f>
        <v/>
      </c>
      <c r="P601" s="19">
        <f>IF(OR($G601="",$L601=""),"",IF($L601=0,"",$G601/$L601))</f>
        <v/>
      </c>
      <c r="Q601" s="14">
        <f>IF(OR($M601="",Listas!$H$2=""),"",IF($M601&lt;=Listas!$H$2,"Sulco no limite: avaliar a retirada",""))</f>
        <v/>
      </c>
      <c r="R601" s="14" t="n"/>
    </row>
    <row r="602">
      <c r="A602" s="14" t="n"/>
      <c r="B602" s="14" t="n"/>
      <c r="C602" s="14" t="n"/>
      <c r="D602" s="14" t="n"/>
      <c r="E602" s="14" t="n"/>
      <c r="F602" s="15" t="n"/>
      <c r="G602" s="16" t="n"/>
      <c r="H602" s="17" t="n"/>
      <c r="I602" s="14" t="n"/>
      <c r="J602" s="14">
        <f>IF($A602="","",IFERROR(LOOKUP(2,1/('Movimentações'!$B$5:$B$3004=$A602),'Movimentações'!$E$5:$E$3004),""))</f>
        <v/>
      </c>
      <c r="K602" s="14">
        <f>IF($J602&lt;&gt;"Montagem","",LOOKUP(2,1/('Movimentações'!$B$5:$B$3004=$A602),'Movimentações'!$C$5:$C$3004)&amp;" "&amp;LOOKUP(2,1/('Movimentações'!$B$5:$B$3004=$A602),'Movimentações'!$D$5:$D$3004))</f>
        <v/>
      </c>
      <c r="L602" s="18">
        <f>IF($A602="","",SUMIF('Movimentações'!$B$5:$B$3004,$A602,'Movimentações'!$H$5:$H$3004))</f>
        <v/>
      </c>
      <c r="M602" s="17">
        <f>IF($A602="","",IFERROR(LOOKUP(2,1/(('Movimentações'!$B$5:$B$3004=$A602)*('Movimentações'!$G$5:$G$3004&lt;&gt;"")),'Movimentações'!$G$5:$G$3004),""))</f>
        <v/>
      </c>
      <c r="N602" s="17">
        <f>IF(OR($H602="",$M602=""),"",$H602-$M602)</f>
        <v/>
      </c>
      <c r="O602" s="18">
        <f>IF(OR($N602="",$L602=""),"",IF(OR($N602&lt;=0,$L602=0),"",$L602/$N602))</f>
        <v/>
      </c>
      <c r="P602" s="19">
        <f>IF(OR($G602="",$L602=""),"",IF($L602=0,"",$G602/$L602))</f>
        <v/>
      </c>
      <c r="Q602" s="14">
        <f>IF(OR($M602="",Listas!$H$2=""),"",IF($M602&lt;=Listas!$H$2,"Sulco no limite: avaliar a retirada",""))</f>
        <v/>
      </c>
      <c r="R602" s="14" t="n"/>
    </row>
    <row r="603">
      <c r="A603" s="14" t="n"/>
      <c r="B603" s="14" t="n"/>
      <c r="C603" s="14" t="n"/>
      <c r="D603" s="14" t="n"/>
      <c r="E603" s="14" t="n"/>
      <c r="F603" s="15" t="n"/>
      <c r="G603" s="16" t="n"/>
      <c r="H603" s="17" t="n"/>
      <c r="I603" s="14" t="n"/>
      <c r="J603" s="14">
        <f>IF($A603="","",IFERROR(LOOKUP(2,1/('Movimentações'!$B$5:$B$3004=$A603),'Movimentações'!$E$5:$E$3004),""))</f>
        <v/>
      </c>
      <c r="K603" s="14">
        <f>IF($J603&lt;&gt;"Montagem","",LOOKUP(2,1/('Movimentações'!$B$5:$B$3004=$A603),'Movimentações'!$C$5:$C$3004)&amp;" "&amp;LOOKUP(2,1/('Movimentações'!$B$5:$B$3004=$A603),'Movimentações'!$D$5:$D$3004))</f>
        <v/>
      </c>
      <c r="L603" s="18">
        <f>IF($A603="","",SUMIF('Movimentações'!$B$5:$B$3004,$A603,'Movimentações'!$H$5:$H$3004))</f>
        <v/>
      </c>
      <c r="M603" s="17">
        <f>IF($A603="","",IFERROR(LOOKUP(2,1/(('Movimentações'!$B$5:$B$3004=$A603)*('Movimentações'!$G$5:$G$3004&lt;&gt;"")),'Movimentações'!$G$5:$G$3004),""))</f>
        <v/>
      </c>
      <c r="N603" s="17">
        <f>IF(OR($H603="",$M603=""),"",$H603-$M603)</f>
        <v/>
      </c>
      <c r="O603" s="18">
        <f>IF(OR($N603="",$L603=""),"",IF(OR($N603&lt;=0,$L603=0),"",$L603/$N603))</f>
        <v/>
      </c>
      <c r="P603" s="19">
        <f>IF(OR($G603="",$L603=""),"",IF($L603=0,"",$G603/$L603))</f>
        <v/>
      </c>
      <c r="Q603" s="14">
        <f>IF(OR($M603="",Listas!$H$2=""),"",IF($M603&lt;=Listas!$H$2,"Sulco no limite: avaliar a retirada",""))</f>
        <v/>
      </c>
      <c r="R603" s="14" t="n"/>
    </row>
    <row r="604">
      <c r="A604" s="14" t="n"/>
      <c r="B604" s="14" t="n"/>
      <c r="C604" s="14" t="n"/>
      <c r="D604" s="14" t="n"/>
      <c r="E604" s="14" t="n"/>
      <c r="F604" s="15" t="n"/>
      <c r="G604" s="16" t="n"/>
      <c r="H604" s="17" t="n"/>
      <c r="I604" s="14" t="n"/>
      <c r="J604" s="14">
        <f>IF($A604="","",IFERROR(LOOKUP(2,1/('Movimentações'!$B$5:$B$3004=$A604),'Movimentações'!$E$5:$E$3004),""))</f>
        <v/>
      </c>
      <c r="K604" s="14">
        <f>IF($J604&lt;&gt;"Montagem","",LOOKUP(2,1/('Movimentações'!$B$5:$B$3004=$A604),'Movimentações'!$C$5:$C$3004)&amp;" "&amp;LOOKUP(2,1/('Movimentações'!$B$5:$B$3004=$A604),'Movimentações'!$D$5:$D$3004))</f>
        <v/>
      </c>
      <c r="L604" s="18">
        <f>IF($A604="","",SUMIF('Movimentações'!$B$5:$B$3004,$A604,'Movimentações'!$H$5:$H$3004))</f>
        <v/>
      </c>
      <c r="M604" s="17">
        <f>IF($A604="","",IFERROR(LOOKUP(2,1/(('Movimentações'!$B$5:$B$3004=$A604)*('Movimentações'!$G$5:$G$3004&lt;&gt;"")),'Movimentações'!$G$5:$G$3004),""))</f>
        <v/>
      </c>
      <c r="N604" s="17">
        <f>IF(OR($H604="",$M604=""),"",$H604-$M604)</f>
        <v/>
      </c>
      <c r="O604" s="18">
        <f>IF(OR($N604="",$L604=""),"",IF(OR($N604&lt;=0,$L604=0),"",$L604/$N604))</f>
        <v/>
      </c>
      <c r="P604" s="19">
        <f>IF(OR($G604="",$L604=""),"",IF($L604=0,"",$G604/$L604))</f>
        <v/>
      </c>
      <c r="Q604" s="14">
        <f>IF(OR($M604="",Listas!$H$2=""),"",IF($M604&lt;=Listas!$H$2,"Sulco no limite: avaliar a retirada",""))</f>
        <v/>
      </c>
      <c r="R604" s="14" t="n"/>
    </row>
    <row r="605">
      <c r="A605" s="14" t="n"/>
      <c r="B605" s="14" t="n"/>
      <c r="C605" s="14" t="n"/>
      <c r="D605" s="14" t="n"/>
      <c r="E605" s="14" t="n"/>
      <c r="F605" s="15" t="n"/>
      <c r="G605" s="16" t="n"/>
      <c r="H605" s="17" t="n"/>
      <c r="I605" s="14" t="n"/>
      <c r="J605" s="14">
        <f>IF($A605="","",IFERROR(LOOKUP(2,1/('Movimentações'!$B$5:$B$3004=$A605),'Movimentações'!$E$5:$E$3004),""))</f>
        <v/>
      </c>
      <c r="K605" s="14">
        <f>IF($J605&lt;&gt;"Montagem","",LOOKUP(2,1/('Movimentações'!$B$5:$B$3004=$A605),'Movimentações'!$C$5:$C$3004)&amp;" "&amp;LOOKUP(2,1/('Movimentações'!$B$5:$B$3004=$A605),'Movimentações'!$D$5:$D$3004))</f>
        <v/>
      </c>
      <c r="L605" s="18">
        <f>IF($A605="","",SUMIF('Movimentações'!$B$5:$B$3004,$A605,'Movimentações'!$H$5:$H$3004))</f>
        <v/>
      </c>
      <c r="M605" s="17">
        <f>IF($A605="","",IFERROR(LOOKUP(2,1/(('Movimentações'!$B$5:$B$3004=$A605)*('Movimentações'!$G$5:$G$3004&lt;&gt;"")),'Movimentações'!$G$5:$G$3004),""))</f>
        <v/>
      </c>
      <c r="N605" s="17">
        <f>IF(OR($H605="",$M605=""),"",$H605-$M605)</f>
        <v/>
      </c>
      <c r="O605" s="18">
        <f>IF(OR($N605="",$L605=""),"",IF(OR($N605&lt;=0,$L605=0),"",$L605/$N605))</f>
        <v/>
      </c>
      <c r="P605" s="19">
        <f>IF(OR($G605="",$L605=""),"",IF($L605=0,"",$G605/$L605))</f>
        <v/>
      </c>
      <c r="Q605" s="14">
        <f>IF(OR($M605="",Listas!$H$2=""),"",IF($M605&lt;=Listas!$H$2,"Sulco no limite: avaliar a retirada",""))</f>
        <v/>
      </c>
      <c r="R605" s="14" t="n"/>
    </row>
    <row r="606">
      <c r="A606" s="14" t="n"/>
      <c r="B606" s="14" t="n"/>
      <c r="C606" s="14" t="n"/>
      <c r="D606" s="14" t="n"/>
      <c r="E606" s="14" t="n"/>
      <c r="F606" s="15" t="n"/>
      <c r="G606" s="16" t="n"/>
      <c r="H606" s="17" t="n"/>
      <c r="I606" s="14" t="n"/>
      <c r="J606" s="14">
        <f>IF($A606="","",IFERROR(LOOKUP(2,1/('Movimentações'!$B$5:$B$3004=$A606),'Movimentações'!$E$5:$E$3004),""))</f>
        <v/>
      </c>
      <c r="K606" s="14">
        <f>IF($J606&lt;&gt;"Montagem","",LOOKUP(2,1/('Movimentações'!$B$5:$B$3004=$A606),'Movimentações'!$C$5:$C$3004)&amp;" "&amp;LOOKUP(2,1/('Movimentações'!$B$5:$B$3004=$A606),'Movimentações'!$D$5:$D$3004))</f>
        <v/>
      </c>
      <c r="L606" s="18">
        <f>IF($A606="","",SUMIF('Movimentações'!$B$5:$B$3004,$A606,'Movimentações'!$H$5:$H$3004))</f>
        <v/>
      </c>
      <c r="M606" s="17">
        <f>IF($A606="","",IFERROR(LOOKUP(2,1/(('Movimentações'!$B$5:$B$3004=$A606)*('Movimentações'!$G$5:$G$3004&lt;&gt;"")),'Movimentações'!$G$5:$G$3004),""))</f>
        <v/>
      </c>
      <c r="N606" s="17">
        <f>IF(OR($H606="",$M606=""),"",$H606-$M606)</f>
        <v/>
      </c>
      <c r="O606" s="18">
        <f>IF(OR($N606="",$L606=""),"",IF(OR($N606&lt;=0,$L606=0),"",$L606/$N606))</f>
        <v/>
      </c>
      <c r="P606" s="19">
        <f>IF(OR($G606="",$L606=""),"",IF($L606=0,"",$G606/$L606))</f>
        <v/>
      </c>
      <c r="Q606" s="14">
        <f>IF(OR($M606="",Listas!$H$2=""),"",IF($M606&lt;=Listas!$H$2,"Sulco no limite: avaliar a retirada",""))</f>
        <v/>
      </c>
      <c r="R606" s="14" t="n"/>
    </row>
    <row r="607">
      <c r="A607" s="14" t="n"/>
      <c r="B607" s="14" t="n"/>
      <c r="C607" s="14" t="n"/>
      <c r="D607" s="14" t="n"/>
      <c r="E607" s="14" t="n"/>
      <c r="F607" s="15" t="n"/>
      <c r="G607" s="16" t="n"/>
      <c r="H607" s="17" t="n"/>
      <c r="I607" s="14" t="n"/>
      <c r="J607" s="14">
        <f>IF($A607="","",IFERROR(LOOKUP(2,1/('Movimentações'!$B$5:$B$3004=$A607),'Movimentações'!$E$5:$E$3004),""))</f>
        <v/>
      </c>
      <c r="K607" s="14">
        <f>IF($J607&lt;&gt;"Montagem","",LOOKUP(2,1/('Movimentações'!$B$5:$B$3004=$A607),'Movimentações'!$C$5:$C$3004)&amp;" "&amp;LOOKUP(2,1/('Movimentações'!$B$5:$B$3004=$A607),'Movimentações'!$D$5:$D$3004))</f>
        <v/>
      </c>
      <c r="L607" s="18">
        <f>IF($A607="","",SUMIF('Movimentações'!$B$5:$B$3004,$A607,'Movimentações'!$H$5:$H$3004))</f>
        <v/>
      </c>
      <c r="M607" s="17">
        <f>IF($A607="","",IFERROR(LOOKUP(2,1/(('Movimentações'!$B$5:$B$3004=$A607)*('Movimentações'!$G$5:$G$3004&lt;&gt;"")),'Movimentações'!$G$5:$G$3004),""))</f>
        <v/>
      </c>
      <c r="N607" s="17">
        <f>IF(OR($H607="",$M607=""),"",$H607-$M607)</f>
        <v/>
      </c>
      <c r="O607" s="18">
        <f>IF(OR($N607="",$L607=""),"",IF(OR($N607&lt;=0,$L607=0),"",$L607/$N607))</f>
        <v/>
      </c>
      <c r="P607" s="19">
        <f>IF(OR($G607="",$L607=""),"",IF($L607=0,"",$G607/$L607))</f>
        <v/>
      </c>
      <c r="Q607" s="14">
        <f>IF(OR($M607="",Listas!$H$2=""),"",IF($M607&lt;=Listas!$H$2,"Sulco no limite: avaliar a retirada",""))</f>
        <v/>
      </c>
      <c r="R607" s="14" t="n"/>
    </row>
    <row r="608">
      <c r="A608" s="14" t="n"/>
      <c r="B608" s="14" t="n"/>
      <c r="C608" s="14" t="n"/>
      <c r="D608" s="14" t="n"/>
      <c r="E608" s="14" t="n"/>
      <c r="F608" s="15" t="n"/>
      <c r="G608" s="16" t="n"/>
      <c r="H608" s="17" t="n"/>
      <c r="I608" s="14" t="n"/>
      <c r="J608" s="14">
        <f>IF($A608="","",IFERROR(LOOKUP(2,1/('Movimentações'!$B$5:$B$3004=$A608),'Movimentações'!$E$5:$E$3004),""))</f>
        <v/>
      </c>
      <c r="K608" s="14">
        <f>IF($J608&lt;&gt;"Montagem","",LOOKUP(2,1/('Movimentações'!$B$5:$B$3004=$A608),'Movimentações'!$C$5:$C$3004)&amp;" "&amp;LOOKUP(2,1/('Movimentações'!$B$5:$B$3004=$A608),'Movimentações'!$D$5:$D$3004))</f>
        <v/>
      </c>
      <c r="L608" s="18">
        <f>IF($A608="","",SUMIF('Movimentações'!$B$5:$B$3004,$A608,'Movimentações'!$H$5:$H$3004))</f>
        <v/>
      </c>
      <c r="M608" s="17">
        <f>IF($A608="","",IFERROR(LOOKUP(2,1/(('Movimentações'!$B$5:$B$3004=$A608)*('Movimentações'!$G$5:$G$3004&lt;&gt;"")),'Movimentações'!$G$5:$G$3004),""))</f>
        <v/>
      </c>
      <c r="N608" s="17">
        <f>IF(OR($H608="",$M608=""),"",$H608-$M608)</f>
        <v/>
      </c>
      <c r="O608" s="18">
        <f>IF(OR($N608="",$L608=""),"",IF(OR($N608&lt;=0,$L608=0),"",$L608/$N608))</f>
        <v/>
      </c>
      <c r="P608" s="19">
        <f>IF(OR($G608="",$L608=""),"",IF($L608=0,"",$G608/$L608))</f>
        <v/>
      </c>
      <c r="Q608" s="14">
        <f>IF(OR($M608="",Listas!$H$2=""),"",IF($M608&lt;=Listas!$H$2,"Sulco no limite: avaliar a retirada",""))</f>
        <v/>
      </c>
      <c r="R608" s="14" t="n"/>
    </row>
    <row r="609">
      <c r="A609" s="14" t="n"/>
      <c r="B609" s="14" t="n"/>
      <c r="C609" s="14" t="n"/>
      <c r="D609" s="14" t="n"/>
      <c r="E609" s="14" t="n"/>
      <c r="F609" s="15" t="n"/>
      <c r="G609" s="16" t="n"/>
      <c r="H609" s="17" t="n"/>
      <c r="I609" s="14" t="n"/>
      <c r="J609" s="14">
        <f>IF($A609="","",IFERROR(LOOKUP(2,1/('Movimentações'!$B$5:$B$3004=$A609),'Movimentações'!$E$5:$E$3004),""))</f>
        <v/>
      </c>
      <c r="K609" s="14">
        <f>IF($J609&lt;&gt;"Montagem","",LOOKUP(2,1/('Movimentações'!$B$5:$B$3004=$A609),'Movimentações'!$C$5:$C$3004)&amp;" "&amp;LOOKUP(2,1/('Movimentações'!$B$5:$B$3004=$A609),'Movimentações'!$D$5:$D$3004))</f>
        <v/>
      </c>
      <c r="L609" s="18">
        <f>IF($A609="","",SUMIF('Movimentações'!$B$5:$B$3004,$A609,'Movimentações'!$H$5:$H$3004))</f>
        <v/>
      </c>
      <c r="M609" s="17">
        <f>IF($A609="","",IFERROR(LOOKUP(2,1/(('Movimentações'!$B$5:$B$3004=$A609)*('Movimentações'!$G$5:$G$3004&lt;&gt;"")),'Movimentações'!$G$5:$G$3004),""))</f>
        <v/>
      </c>
      <c r="N609" s="17">
        <f>IF(OR($H609="",$M609=""),"",$H609-$M609)</f>
        <v/>
      </c>
      <c r="O609" s="18">
        <f>IF(OR($N609="",$L609=""),"",IF(OR($N609&lt;=0,$L609=0),"",$L609/$N609))</f>
        <v/>
      </c>
      <c r="P609" s="19">
        <f>IF(OR($G609="",$L609=""),"",IF($L609=0,"",$G609/$L609))</f>
        <v/>
      </c>
      <c r="Q609" s="14">
        <f>IF(OR($M609="",Listas!$H$2=""),"",IF($M609&lt;=Listas!$H$2,"Sulco no limite: avaliar a retirada",""))</f>
        <v/>
      </c>
      <c r="R609" s="14" t="n"/>
    </row>
    <row r="610">
      <c r="A610" s="14" t="n"/>
      <c r="B610" s="14" t="n"/>
      <c r="C610" s="14" t="n"/>
      <c r="D610" s="14" t="n"/>
      <c r="E610" s="14" t="n"/>
      <c r="F610" s="15" t="n"/>
      <c r="G610" s="16" t="n"/>
      <c r="H610" s="17" t="n"/>
      <c r="I610" s="14" t="n"/>
      <c r="J610" s="14">
        <f>IF($A610="","",IFERROR(LOOKUP(2,1/('Movimentações'!$B$5:$B$3004=$A610),'Movimentações'!$E$5:$E$3004),""))</f>
        <v/>
      </c>
      <c r="K610" s="14">
        <f>IF($J610&lt;&gt;"Montagem","",LOOKUP(2,1/('Movimentações'!$B$5:$B$3004=$A610),'Movimentações'!$C$5:$C$3004)&amp;" "&amp;LOOKUP(2,1/('Movimentações'!$B$5:$B$3004=$A610),'Movimentações'!$D$5:$D$3004))</f>
        <v/>
      </c>
      <c r="L610" s="18">
        <f>IF($A610="","",SUMIF('Movimentações'!$B$5:$B$3004,$A610,'Movimentações'!$H$5:$H$3004))</f>
        <v/>
      </c>
      <c r="M610" s="17">
        <f>IF($A610="","",IFERROR(LOOKUP(2,1/(('Movimentações'!$B$5:$B$3004=$A610)*('Movimentações'!$G$5:$G$3004&lt;&gt;"")),'Movimentações'!$G$5:$G$3004),""))</f>
        <v/>
      </c>
      <c r="N610" s="17">
        <f>IF(OR($H610="",$M610=""),"",$H610-$M610)</f>
        <v/>
      </c>
      <c r="O610" s="18">
        <f>IF(OR($N610="",$L610=""),"",IF(OR($N610&lt;=0,$L610=0),"",$L610/$N610))</f>
        <v/>
      </c>
      <c r="P610" s="19">
        <f>IF(OR($G610="",$L610=""),"",IF($L610=0,"",$G610/$L610))</f>
        <v/>
      </c>
      <c r="Q610" s="14">
        <f>IF(OR($M610="",Listas!$H$2=""),"",IF($M610&lt;=Listas!$H$2,"Sulco no limite: avaliar a retirada",""))</f>
        <v/>
      </c>
      <c r="R610" s="14" t="n"/>
    </row>
    <row r="611">
      <c r="A611" s="14" t="n"/>
      <c r="B611" s="14" t="n"/>
      <c r="C611" s="14" t="n"/>
      <c r="D611" s="14" t="n"/>
      <c r="E611" s="14" t="n"/>
      <c r="F611" s="15" t="n"/>
      <c r="G611" s="16" t="n"/>
      <c r="H611" s="17" t="n"/>
      <c r="I611" s="14" t="n"/>
      <c r="J611" s="14">
        <f>IF($A611="","",IFERROR(LOOKUP(2,1/('Movimentações'!$B$5:$B$3004=$A611),'Movimentações'!$E$5:$E$3004),""))</f>
        <v/>
      </c>
      <c r="K611" s="14">
        <f>IF($J611&lt;&gt;"Montagem","",LOOKUP(2,1/('Movimentações'!$B$5:$B$3004=$A611),'Movimentações'!$C$5:$C$3004)&amp;" "&amp;LOOKUP(2,1/('Movimentações'!$B$5:$B$3004=$A611),'Movimentações'!$D$5:$D$3004))</f>
        <v/>
      </c>
      <c r="L611" s="18">
        <f>IF($A611="","",SUMIF('Movimentações'!$B$5:$B$3004,$A611,'Movimentações'!$H$5:$H$3004))</f>
        <v/>
      </c>
      <c r="M611" s="17">
        <f>IF($A611="","",IFERROR(LOOKUP(2,1/(('Movimentações'!$B$5:$B$3004=$A611)*('Movimentações'!$G$5:$G$3004&lt;&gt;"")),'Movimentações'!$G$5:$G$3004),""))</f>
        <v/>
      </c>
      <c r="N611" s="17">
        <f>IF(OR($H611="",$M611=""),"",$H611-$M611)</f>
        <v/>
      </c>
      <c r="O611" s="18">
        <f>IF(OR($N611="",$L611=""),"",IF(OR($N611&lt;=0,$L611=0),"",$L611/$N611))</f>
        <v/>
      </c>
      <c r="P611" s="19">
        <f>IF(OR($G611="",$L611=""),"",IF($L611=0,"",$G611/$L611))</f>
        <v/>
      </c>
      <c r="Q611" s="14">
        <f>IF(OR($M611="",Listas!$H$2=""),"",IF($M611&lt;=Listas!$H$2,"Sulco no limite: avaliar a retirada",""))</f>
        <v/>
      </c>
      <c r="R611" s="14" t="n"/>
    </row>
    <row r="612">
      <c r="A612" s="14" t="n"/>
      <c r="B612" s="14" t="n"/>
      <c r="C612" s="14" t="n"/>
      <c r="D612" s="14" t="n"/>
      <c r="E612" s="14" t="n"/>
      <c r="F612" s="15" t="n"/>
      <c r="G612" s="16" t="n"/>
      <c r="H612" s="17" t="n"/>
      <c r="I612" s="14" t="n"/>
      <c r="J612" s="14">
        <f>IF($A612="","",IFERROR(LOOKUP(2,1/('Movimentações'!$B$5:$B$3004=$A612),'Movimentações'!$E$5:$E$3004),""))</f>
        <v/>
      </c>
      <c r="K612" s="14">
        <f>IF($J612&lt;&gt;"Montagem","",LOOKUP(2,1/('Movimentações'!$B$5:$B$3004=$A612),'Movimentações'!$C$5:$C$3004)&amp;" "&amp;LOOKUP(2,1/('Movimentações'!$B$5:$B$3004=$A612),'Movimentações'!$D$5:$D$3004))</f>
        <v/>
      </c>
      <c r="L612" s="18">
        <f>IF($A612="","",SUMIF('Movimentações'!$B$5:$B$3004,$A612,'Movimentações'!$H$5:$H$3004))</f>
        <v/>
      </c>
      <c r="M612" s="17">
        <f>IF($A612="","",IFERROR(LOOKUP(2,1/(('Movimentações'!$B$5:$B$3004=$A612)*('Movimentações'!$G$5:$G$3004&lt;&gt;"")),'Movimentações'!$G$5:$G$3004),""))</f>
        <v/>
      </c>
      <c r="N612" s="17">
        <f>IF(OR($H612="",$M612=""),"",$H612-$M612)</f>
        <v/>
      </c>
      <c r="O612" s="18">
        <f>IF(OR($N612="",$L612=""),"",IF(OR($N612&lt;=0,$L612=0),"",$L612/$N612))</f>
        <v/>
      </c>
      <c r="P612" s="19">
        <f>IF(OR($G612="",$L612=""),"",IF($L612=0,"",$G612/$L612))</f>
        <v/>
      </c>
      <c r="Q612" s="14">
        <f>IF(OR($M612="",Listas!$H$2=""),"",IF($M612&lt;=Listas!$H$2,"Sulco no limite: avaliar a retirada",""))</f>
        <v/>
      </c>
      <c r="R612" s="14" t="n"/>
    </row>
    <row r="613">
      <c r="A613" s="14" t="n"/>
      <c r="B613" s="14" t="n"/>
      <c r="C613" s="14" t="n"/>
      <c r="D613" s="14" t="n"/>
      <c r="E613" s="14" t="n"/>
      <c r="F613" s="15" t="n"/>
      <c r="G613" s="16" t="n"/>
      <c r="H613" s="17" t="n"/>
      <c r="I613" s="14" t="n"/>
      <c r="J613" s="14">
        <f>IF($A613="","",IFERROR(LOOKUP(2,1/('Movimentações'!$B$5:$B$3004=$A613),'Movimentações'!$E$5:$E$3004),""))</f>
        <v/>
      </c>
      <c r="K613" s="14">
        <f>IF($J613&lt;&gt;"Montagem","",LOOKUP(2,1/('Movimentações'!$B$5:$B$3004=$A613),'Movimentações'!$C$5:$C$3004)&amp;" "&amp;LOOKUP(2,1/('Movimentações'!$B$5:$B$3004=$A613),'Movimentações'!$D$5:$D$3004))</f>
        <v/>
      </c>
      <c r="L613" s="18">
        <f>IF($A613="","",SUMIF('Movimentações'!$B$5:$B$3004,$A613,'Movimentações'!$H$5:$H$3004))</f>
        <v/>
      </c>
      <c r="M613" s="17">
        <f>IF($A613="","",IFERROR(LOOKUP(2,1/(('Movimentações'!$B$5:$B$3004=$A613)*('Movimentações'!$G$5:$G$3004&lt;&gt;"")),'Movimentações'!$G$5:$G$3004),""))</f>
        <v/>
      </c>
      <c r="N613" s="17">
        <f>IF(OR($H613="",$M613=""),"",$H613-$M613)</f>
        <v/>
      </c>
      <c r="O613" s="18">
        <f>IF(OR($N613="",$L613=""),"",IF(OR($N613&lt;=0,$L613=0),"",$L613/$N613))</f>
        <v/>
      </c>
      <c r="P613" s="19">
        <f>IF(OR($G613="",$L613=""),"",IF($L613=0,"",$G613/$L613))</f>
        <v/>
      </c>
      <c r="Q613" s="14">
        <f>IF(OR($M613="",Listas!$H$2=""),"",IF($M613&lt;=Listas!$H$2,"Sulco no limite: avaliar a retirada",""))</f>
        <v/>
      </c>
      <c r="R613" s="14" t="n"/>
    </row>
    <row r="614">
      <c r="A614" s="14" t="n"/>
      <c r="B614" s="14" t="n"/>
      <c r="C614" s="14" t="n"/>
      <c r="D614" s="14" t="n"/>
      <c r="E614" s="14" t="n"/>
      <c r="F614" s="15" t="n"/>
      <c r="G614" s="16" t="n"/>
      <c r="H614" s="17" t="n"/>
      <c r="I614" s="14" t="n"/>
      <c r="J614" s="14">
        <f>IF($A614="","",IFERROR(LOOKUP(2,1/('Movimentações'!$B$5:$B$3004=$A614),'Movimentações'!$E$5:$E$3004),""))</f>
        <v/>
      </c>
      <c r="K614" s="14">
        <f>IF($J614&lt;&gt;"Montagem","",LOOKUP(2,1/('Movimentações'!$B$5:$B$3004=$A614),'Movimentações'!$C$5:$C$3004)&amp;" "&amp;LOOKUP(2,1/('Movimentações'!$B$5:$B$3004=$A614),'Movimentações'!$D$5:$D$3004))</f>
        <v/>
      </c>
      <c r="L614" s="18">
        <f>IF($A614="","",SUMIF('Movimentações'!$B$5:$B$3004,$A614,'Movimentações'!$H$5:$H$3004))</f>
        <v/>
      </c>
      <c r="M614" s="17">
        <f>IF($A614="","",IFERROR(LOOKUP(2,1/(('Movimentações'!$B$5:$B$3004=$A614)*('Movimentações'!$G$5:$G$3004&lt;&gt;"")),'Movimentações'!$G$5:$G$3004),""))</f>
        <v/>
      </c>
      <c r="N614" s="17">
        <f>IF(OR($H614="",$M614=""),"",$H614-$M614)</f>
        <v/>
      </c>
      <c r="O614" s="18">
        <f>IF(OR($N614="",$L614=""),"",IF(OR($N614&lt;=0,$L614=0),"",$L614/$N614))</f>
        <v/>
      </c>
      <c r="P614" s="19">
        <f>IF(OR($G614="",$L614=""),"",IF($L614=0,"",$G614/$L614))</f>
        <v/>
      </c>
      <c r="Q614" s="14">
        <f>IF(OR($M614="",Listas!$H$2=""),"",IF($M614&lt;=Listas!$H$2,"Sulco no limite: avaliar a retirada",""))</f>
        <v/>
      </c>
      <c r="R614" s="14" t="n"/>
    </row>
    <row r="615">
      <c r="A615" s="14" t="n"/>
      <c r="B615" s="14" t="n"/>
      <c r="C615" s="14" t="n"/>
      <c r="D615" s="14" t="n"/>
      <c r="E615" s="14" t="n"/>
      <c r="F615" s="15" t="n"/>
      <c r="G615" s="16" t="n"/>
      <c r="H615" s="17" t="n"/>
      <c r="I615" s="14" t="n"/>
      <c r="J615" s="14">
        <f>IF($A615="","",IFERROR(LOOKUP(2,1/('Movimentações'!$B$5:$B$3004=$A615),'Movimentações'!$E$5:$E$3004),""))</f>
        <v/>
      </c>
      <c r="K615" s="14">
        <f>IF($J615&lt;&gt;"Montagem","",LOOKUP(2,1/('Movimentações'!$B$5:$B$3004=$A615),'Movimentações'!$C$5:$C$3004)&amp;" "&amp;LOOKUP(2,1/('Movimentações'!$B$5:$B$3004=$A615),'Movimentações'!$D$5:$D$3004))</f>
        <v/>
      </c>
      <c r="L615" s="18">
        <f>IF($A615="","",SUMIF('Movimentações'!$B$5:$B$3004,$A615,'Movimentações'!$H$5:$H$3004))</f>
        <v/>
      </c>
      <c r="M615" s="17">
        <f>IF($A615="","",IFERROR(LOOKUP(2,1/(('Movimentações'!$B$5:$B$3004=$A615)*('Movimentações'!$G$5:$G$3004&lt;&gt;"")),'Movimentações'!$G$5:$G$3004),""))</f>
        <v/>
      </c>
      <c r="N615" s="17">
        <f>IF(OR($H615="",$M615=""),"",$H615-$M615)</f>
        <v/>
      </c>
      <c r="O615" s="18">
        <f>IF(OR($N615="",$L615=""),"",IF(OR($N615&lt;=0,$L615=0),"",$L615/$N615))</f>
        <v/>
      </c>
      <c r="P615" s="19">
        <f>IF(OR($G615="",$L615=""),"",IF($L615=0,"",$G615/$L615))</f>
        <v/>
      </c>
      <c r="Q615" s="14">
        <f>IF(OR($M615="",Listas!$H$2=""),"",IF($M615&lt;=Listas!$H$2,"Sulco no limite: avaliar a retirada",""))</f>
        <v/>
      </c>
      <c r="R615" s="14" t="n"/>
    </row>
    <row r="616">
      <c r="A616" s="14" t="n"/>
      <c r="B616" s="14" t="n"/>
      <c r="C616" s="14" t="n"/>
      <c r="D616" s="14" t="n"/>
      <c r="E616" s="14" t="n"/>
      <c r="F616" s="15" t="n"/>
      <c r="G616" s="16" t="n"/>
      <c r="H616" s="17" t="n"/>
      <c r="I616" s="14" t="n"/>
      <c r="J616" s="14">
        <f>IF($A616="","",IFERROR(LOOKUP(2,1/('Movimentações'!$B$5:$B$3004=$A616),'Movimentações'!$E$5:$E$3004),""))</f>
        <v/>
      </c>
      <c r="K616" s="14">
        <f>IF($J616&lt;&gt;"Montagem","",LOOKUP(2,1/('Movimentações'!$B$5:$B$3004=$A616),'Movimentações'!$C$5:$C$3004)&amp;" "&amp;LOOKUP(2,1/('Movimentações'!$B$5:$B$3004=$A616),'Movimentações'!$D$5:$D$3004))</f>
        <v/>
      </c>
      <c r="L616" s="18">
        <f>IF($A616="","",SUMIF('Movimentações'!$B$5:$B$3004,$A616,'Movimentações'!$H$5:$H$3004))</f>
        <v/>
      </c>
      <c r="M616" s="17">
        <f>IF($A616="","",IFERROR(LOOKUP(2,1/(('Movimentações'!$B$5:$B$3004=$A616)*('Movimentações'!$G$5:$G$3004&lt;&gt;"")),'Movimentações'!$G$5:$G$3004),""))</f>
        <v/>
      </c>
      <c r="N616" s="17">
        <f>IF(OR($H616="",$M616=""),"",$H616-$M616)</f>
        <v/>
      </c>
      <c r="O616" s="18">
        <f>IF(OR($N616="",$L616=""),"",IF(OR($N616&lt;=0,$L616=0),"",$L616/$N616))</f>
        <v/>
      </c>
      <c r="P616" s="19">
        <f>IF(OR($G616="",$L616=""),"",IF($L616=0,"",$G616/$L616))</f>
        <v/>
      </c>
      <c r="Q616" s="14">
        <f>IF(OR($M616="",Listas!$H$2=""),"",IF($M616&lt;=Listas!$H$2,"Sulco no limite: avaliar a retirada",""))</f>
        <v/>
      </c>
      <c r="R616" s="14" t="n"/>
    </row>
    <row r="617">
      <c r="A617" s="14" t="n"/>
      <c r="B617" s="14" t="n"/>
      <c r="C617" s="14" t="n"/>
      <c r="D617" s="14" t="n"/>
      <c r="E617" s="14" t="n"/>
      <c r="F617" s="15" t="n"/>
      <c r="G617" s="16" t="n"/>
      <c r="H617" s="17" t="n"/>
      <c r="I617" s="14" t="n"/>
      <c r="J617" s="14">
        <f>IF($A617="","",IFERROR(LOOKUP(2,1/('Movimentações'!$B$5:$B$3004=$A617),'Movimentações'!$E$5:$E$3004),""))</f>
        <v/>
      </c>
      <c r="K617" s="14">
        <f>IF($J617&lt;&gt;"Montagem","",LOOKUP(2,1/('Movimentações'!$B$5:$B$3004=$A617),'Movimentações'!$C$5:$C$3004)&amp;" "&amp;LOOKUP(2,1/('Movimentações'!$B$5:$B$3004=$A617),'Movimentações'!$D$5:$D$3004))</f>
        <v/>
      </c>
      <c r="L617" s="18">
        <f>IF($A617="","",SUMIF('Movimentações'!$B$5:$B$3004,$A617,'Movimentações'!$H$5:$H$3004))</f>
        <v/>
      </c>
      <c r="M617" s="17">
        <f>IF($A617="","",IFERROR(LOOKUP(2,1/(('Movimentações'!$B$5:$B$3004=$A617)*('Movimentações'!$G$5:$G$3004&lt;&gt;"")),'Movimentações'!$G$5:$G$3004),""))</f>
        <v/>
      </c>
      <c r="N617" s="17">
        <f>IF(OR($H617="",$M617=""),"",$H617-$M617)</f>
        <v/>
      </c>
      <c r="O617" s="18">
        <f>IF(OR($N617="",$L617=""),"",IF(OR($N617&lt;=0,$L617=0),"",$L617/$N617))</f>
        <v/>
      </c>
      <c r="P617" s="19">
        <f>IF(OR($G617="",$L617=""),"",IF($L617=0,"",$G617/$L617))</f>
        <v/>
      </c>
      <c r="Q617" s="14">
        <f>IF(OR($M617="",Listas!$H$2=""),"",IF($M617&lt;=Listas!$H$2,"Sulco no limite: avaliar a retirada",""))</f>
        <v/>
      </c>
      <c r="R617" s="14" t="n"/>
    </row>
    <row r="618">
      <c r="A618" s="14" t="n"/>
      <c r="B618" s="14" t="n"/>
      <c r="C618" s="14" t="n"/>
      <c r="D618" s="14" t="n"/>
      <c r="E618" s="14" t="n"/>
      <c r="F618" s="15" t="n"/>
      <c r="G618" s="16" t="n"/>
      <c r="H618" s="17" t="n"/>
      <c r="I618" s="14" t="n"/>
      <c r="J618" s="14">
        <f>IF($A618="","",IFERROR(LOOKUP(2,1/('Movimentações'!$B$5:$B$3004=$A618),'Movimentações'!$E$5:$E$3004),""))</f>
        <v/>
      </c>
      <c r="K618" s="14">
        <f>IF($J618&lt;&gt;"Montagem","",LOOKUP(2,1/('Movimentações'!$B$5:$B$3004=$A618),'Movimentações'!$C$5:$C$3004)&amp;" "&amp;LOOKUP(2,1/('Movimentações'!$B$5:$B$3004=$A618),'Movimentações'!$D$5:$D$3004))</f>
        <v/>
      </c>
      <c r="L618" s="18">
        <f>IF($A618="","",SUMIF('Movimentações'!$B$5:$B$3004,$A618,'Movimentações'!$H$5:$H$3004))</f>
        <v/>
      </c>
      <c r="M618" s="17">
        <f>IF($A618="","",IFERROR(LOOKUP(2,1/(('Movimentações'!$B$5:$B$3004=$A618)*('Movimentações'!$G$5:$G$3004&lt;&gt;"")),'Movimentações'!$G$5:$G$3004),""))</f>
        <v/>
      </c>
      <c r="N618" s="17">
        <f>IF(OR($H618="",$M618=""),"",$H618-$M618)</f>
        <v/>
      </c>
      <c r="O618" s="18">
        <f>IF(OR($N618="",$L618=""),"",IF(OR($N618&lt;=0,$L618=0),"",$L618/$N618))</f>
        <v/>
      </c>
      <c r="P618" s="19">
        <f>IF(OR($G618="",$L618=""),"",IF($L618=0,"",$G618/$L618))</f>
        <v/>
      </c>
      <c r="Q618" s="14">
        <f>IF(OR($M618="",Listas!$H$2=""),"",IF($M618&lt;=Listas!$H$2,"Sulco no limite: avaliar a retirada",""))</f>
        <v/>
      </c>
      <c r="R618" s="14" t="n"/>
    </row>
    <row r="619">
      <c r="A619" s="14" t="n"/>
      <c r="B619" s="14" t="n"/>
      <c r="C619" s="14" t="n"/>
      <c r="D619" s="14" t="n"/>
      <c r="E619" s="14" t="n"/>
      <c r="F619" s="15" t="n"/>
      <c r="G619" s="16" t="n"/>
      <c r="H619" s="17" t="n"/>
      <c r="I619" s="14" t="n"/>
      <c r="J619" s="14">
        <f>IF($A619="","",IFERROR(LOOKUP(2,1/('Movimentações'!$B$5:$B$3004=$A619),'Movimentações'!$E$5:$E$3004),""))</f>
        <v/>
      </c>
      <c r="K619" s="14">
        <f>IF($J619&lt;&gt;"Montagem","",LOOKUP(2,1/('Movimentações'!$B$5:$B$3004=$A619),'Movimentações'!$C$5:$C$3004)&amp;" "&amp;LOOKUP(2,1/('Movimentações'!$B$5:$B$3004=$A619),'Movimentações'!$D$5:$D$3004))</f>
        <v/>
      </c>
      <c r="L619" s="18">
        <f>IF($A619="","",SUMIF('Movimentações'!$B$5:$B$3004,$A619,'Movimentações'!$H$5:$H$3004))</f>
        <v/>
      </c>
      <c r="M619" s="17">
        <f>IF($A619="","",IFERROR(LOOKUP(2,1/(('Movimentações'!$B$5:$B$3004=$A619)*('Movimentações'!$G$5:$G$3004&lt;&gt;"")),'Movimentações'!$G$5:$G$3004),""))</f>
        <v/>
      </c>
      <c r="N619" s="17">
        <f>IF(OR($H619="",$M619=""),"",$H619-$M619)</f>
        <v/>
      </c>
      <c r="O619" s="18">
        <f>IF(OR($N619="",$L619=""),"",IF(OR($N619&lt;=0,$L619=0),"",$L619/$N619))</f>
        <v/>
      </c>
      <c r="P619" s="19">
        <f>IF(OR($G619="",$L619=""),"",IF($L619=0,"",$G619/$L619))</f>
        <v/>
      </c>
      <c r="Q619" s="14">
        <f>IF(OR($M619="",Listas!$H$2=""),"",IF($M619&lt;=Listas!$H$2,"Sulco no limite: avaliar a retirada",""))</f>
        <v/>
      </c>
      <c r="R619" s="14" t="n"/>
    </row>
    <row r="620">
      <c r="A620" s="14" t="n"/>
      <c r="B620" s="14" t="n"/>
      <c r="C620" s="14" t="n"/>
      <c r="D620" s="14" t="n"/>
      <c r="E620" s="14" t="n"/>
      <c r="F620" s="15" t="n"/>
      <c r="G620" s="16" t="n"/>
      <c r="H620" s="17" t="n"/>
      <c r="I620" s="14" t="n"/>
      <c r="J620" s="14">
        <f>IF($A620="","",IFERROR(LOOKUP(2,1/('Movimentações'!$B$5:$B$3004=$A620),'Movimentações'!$E$5:$E$3004),""))</f>
        <v/>
      </c>
      <c r="K620" s="14">
        <f>IF($J620&lt;&gt;"Montagem","",LOOKUP(2,1/('Movimentações'!$B$5:$B$3004=$A620),'Movimentações'!$C$5:$C$3004)&amp;" "&amp;LOOKUP(2,1/('Movimentações'!$B$5:$B$3004=$A620),'Movimentações'!$D$5:$D$3004))</f>
        <v/>
      </c>
      <c r="L620" s="18">
        <f>IF($A620="","",SUMIF('Movimentações'!$B$5:$B$3004,$A620,'Movimentações'!$H$5:$H$3004))</f>
        <v/>
      </c>
      <c r="M620" s="17">
        <f>IF($A620="","",IFERROR(LOOKUP(2,1/(('Movimentações'!$B$5:$B$3004=$A620)*('Movimentações'!$G$5:$G$3004&lt;&gt;"")),'Movimentações'!$G$5:$G$3004),""))</f>
        <v/>
      </c>
      <c r="N620" s="17">
        <f>IF(OR($H620="",$M620=""),"",$H620-$M620)</f>
        <v/>
      </c>
      <c r="O620" s="18">
        <f>IF(OR($N620="",$L620=""),"",IF(OR($N620&lt;=0,$L620=0),"",$L620/$N620))</f>
        <v/>
      </c>
      <c r="P620" s="19">
        <f>IF(OR($G620="",$L620=""),"",IF($L620=0,"",$G620/$L620))</f>
        <v/>
      </c>
      <c r="Q620" s="14">
        <f>IF(OR($M620="",Listas!$H$2=""),"",IF($M620&lt;=Listas!$H$2,"Sulco no limite: avaliar a retirada",""))</f>
        <v/>
      </c>
      <c r="R620" s="14" t="n"/>
    </row>
    <row r="621">
      <c r="A621" s="14" t="n"/>
      <c r="B621" s="14" t="n"/>
      <c r="C621" s="14" t="n"/>
      <c r="D621" s="14" t="n"/>
      <c r="E621" s="14" t="n"/>
      <c r="F621" s="15" t="n"/>
      <c r="G621" s="16" t="n"/>
      <c r="H621" s="17" t="n"/>
      <c r="I621" s="14" t="n"/>
      <c r="J621" s="14">
        <f>IF($A621="","",IFERROR(LOOKUP(2,1/('Movimentações'!$B$5:$B$3004=$A621),'Movimentações'!$E$5:$E$3004),""))</f>
        <v/>
      </c>
      <c r="K621" s="14">
        <f>IF($J621&lt;&gt;"Montagem","",LOOKUP(2,1/('Movimentações'!$B$5:$B$3004=$A621),'Movimentações'!$C$5:$C$3004)&amp;" "&amp;LOOKUP(2,1/('Movimentações'!$B$5:$B$3004=$A621),'Movimentações'!$D$5:$D$3004))</f>
        <v/>
      </c>
      <c r="L621" s="18">
        <f>IF($A621="","",SUMIF('Movimentações'!$B$5:$B$3004,$A621,'Movimentações'!$H$5:$H$3004))</f>
        <v/>
      </c>
      <c r="M621" s="17">
        <f>IF($A621="","",IFERROR(LOOKUP(2,1/(('Movimentações'!$B$5:$B$3004=$A621)*('Movimentações'!$G$5:$G$3004&lt;&gt;"")),'Movimentações'!$G$5:$G$3004),""))</f>
        <v/>
      </c>
      <c r="N621" s="17">
        <f>IF(OR($H621="",$M621=""),"",$H621-$M621)</f>
        <v/>
      </c>
      <c r="O621" s="18">
        <f>IF(OR($N621="",$L621=""),"",IF(OR($N621&lt;=0,$L621=0),"",$L621/$N621))</f>
        <v/>
      </c>
      <c r="P621" s="19">
        <f>IF(OR($G621="",$L621=""),"",IF($L621=0,"",$G621/$L621))</f>
        <v/>
      </c>
      <c r="Q621" s="14">
        <f>IF(OR($M621="",Listas!$H$2=""),"",IF($M621&lt;=Listas!$H$2,"Sulco no limite: avaliar a retirada",""))</f>
        <v/>
      </c>
      <c r="R621" s="14" t="n"/>
    </row>
    <row r="622">
      <c r="A622" s="14" t="n"/>
      <c r="B622" s="14" t="n"/>
      <c r="C622" s="14" t="n"/>
      <c r="D622" s="14" t="n"/>
      <c r="E622" s="14" t="n"/>
      <c r="F622" s="15" t="n"/>
      <c r="G622" s="16" t="n"/>
      <c r="H622" s="17" t="n"/>
      <c r="I622" s="14" t="n"/>
      <c r="J622" s="14">
        <f>IF($A622="","",IFERROR(LOOKUP(2,1/('Movimentações'!$B$5:$B$3004=$A622),'Movimentações'!$E$5:$E$3004),""))</f>
        <v/>
      </c>
      <c r="K622" s="14">
        <f>IF($J622&lt;&gt;"Montagem","",LOOKUP(2,1/('Movimentações'!$B$5:$B$3004=$A622),'Movimentações'!$C$5:$C$3004)&amp;" "&amp;LOOKUP(2,1/('Movimentações'!$B$5:$B$3004=$A622),'Movimentações'!$D$5:$D$3004))</f>
        <v/>
      </c>
      <c r="L622" s="18">
        <f>IF($A622="","",SUMIF('Movimentações'!$B$5:$B$3004,$A622,'Movimentações'!$H$5:$H$3004))</f>
        <v/>
      </c>
      <c r="M622" s="17">
        <f>IF($A622="","",IFERROR(LOOKUP(2,1/(('Movimentações'!$B$5:$B$3004=$A622)*('Movimentações'!$G$5:$G$3004&lt;&gt;"")),'Movimentações'!$G$5:$G$3004),""))</f>
        <v/>
      </c>
      <c r="N622" s="17">
        <f>IF(OR($H622="",$M622=""),"",$H622-$M622)</f>
        <v/>
      </c>
      <c r="O622" s="18">
        <f>IF(OR($N622="",$L622=""),"",IF(OR($N622&lt;=0,$L622=0),"",$L622/$N622))</f>
        <v/>
      </c>
      <c r="P622" s="19">
        <f>IF(OR($G622="",$L622=""),"",IF($L622=0,"",$G622/$L622))</f>
        <v/>
      </c>
      <c r="Q622" s="14">
        <f>IF(OR($M622="",Listas!$H$2=""),"",IF($M622&lt;=Listas!$H$2,"Sulco no limite: avaliar a retirada",""))</f>
        <v/>
      </c>
      <c r="R622" s="14" t="n"/>
    </row>
    <row r="623">
      <c r="A623" s="14" t="n"/>
      <c r="B623" s="14" t="n"/>
      <c r="C623" s="14" t="n"/>
      <c r="D623" s="14" t="n"/>
      <c r="E623" s="14" t="n"/>
      <c r="F623" s="15" t="n"/>
      <c r="G623" s="16" t="n"/>
      <c r="H623" s="17" t="n"/>
      <c r="I623" s="14" t="n"/>
      <c r="J623" s="14">
        <f>IF($A623="","",IFERROR(LOOKUP(2,1/('Movimentações'!$B$5:$B$3004=$A623),'Movimentações'!$E$5:$E$3004),""))</f>
        <v/>
      </c>
      <c r="K623" s="14">
        <f>IF($J623&lt;&gt;"Montagem","",LOOKUP(2,1/('Movimentações'!$B$5:$B$3004=$A623),'Movimentações'!$C$5:$C$3004)&amp;" "&amp;LOOKUP(2,1/('Movimentações'!$B$5:$B$3004=$A623),'Movimentações'!$D$5:$D$3004))</f>
        <v/>
      </c>
      <c r="L623" s="18">
        <f>IF($A623="","",SUMIF('Movimentações'!$B$5:$B$3004,$A623,'Movimentações'!$H$5:$H$3004))</f>
        <v/>
      </c>
      <c r="M623" s="17">
        <f>IF($A623="","",IFERROR(LOOKUP(2,1/(('Movimentações'!$B$5:$B$3004=$A623)*('Movimentações'!$G$5:$G$3004&lt;&gt;"")),'Movimentações'!$G$5:$G$3004),""))</f>
        <v/>
      </c>
      <c r="N623" s="17">
        <f>IF(OR($H623="",$M623=""),"",$H623-$M623)</f>
        <v/>
      </c>
      <c r="O623" s="18">
        <f>IF(OR($N623="",$L623=""),"",IF(OR($N623&lt;=0,$L623=0),"",$L623/$N623))</f>
        <v/>
      </c>
      <c r="P623" s="19">
        <f>IF(OR($G623="",$L623=""),"",IF($L623=0,"",$G623/$L623))</f>
        <v/>
      </c>
      <c r="Q623" s="14">
        <f>IF(OR($M623="",Listas!$H$2=""),"",IF($M623&lt;=Listas!$H$2,"Sulco no limite: avaliar a retirada",""))</f>
        <v/>
      </c>
      <c r="R623" s="14" t="n"/>
    </row>
    <row r="624">
      <c r="A624" s="14" t="n"/>
      <c r="B624" s="14" t="n"/>
      <c r="C624" s="14" t="n"/>
      <c r="D624" s="14" t="n"/>
      <c r="E624" s="14" t="n"/>
      <c r="F624" s="15" t="n"/>
      <c r="G624" s="16" t="n"/>
      <c r="H624" s="17" t="n"/>
      <c r="I624" s="14" t="n"/>
      <c r="J624" s="14">
        <f>IF($A624="","",IFERROR(LOOKUP(2,1/('Movimentações'!$B$5:$B$3004=$A624),'Movimentações'!$E$5:$E$3004),""))</f>
        <v/>
      </c>
      <c r="K624" s="14">
        <f>IF($J624&lt;&gt;"Montagem","",LOOKUP(2,1/('Movimentações'!$B$5:$B$3004=$A624),'Movimentações'!$C$5:$C$3004)&amp;" "&amp;LOOKUP(2,1/('Movimentações'!$B$5:$B$3004=$A624),'Movimentações'!$D$5:$D$3004))</f>
        <v/>
      </c>
      <c r="L624" s="18">
        <f>IF($A624="","",SUMIF('Movimentações'!$B$5:$B$3004,$A624,'Movimentações'!$H$5:$H$3004))</f>
        <v/>
      </c>
      <c r="M624" s="17">
        <f>IF($A624="","",IFERROR(LOOKUP(2,1/(('Movimentações'!$B$5:$B$3004=$A624)*('Movimentações'!$G$5:$G$3004&lt;&gt;"")),'Movimentações'!$G$5:$G$3004),""))</f>
        <v/>
      </c>
      <c r="N624" s="17">
        <f>IF(OR($H624="",$M624=""),"",$H624-$M624)</f>
        <v/>
      </c>
      <c r="O624" s="18">
        <f>IF(OR($N624="",$L624=""),"",IF(OR($N624&lt;=0,$L624=0),"",$L624/$N624))</f>
        <v/>
      </c>
      <c r="P624" s="19">
        <f>IF(OR($G624="",$L624=""),"",IF($L624=0,"",$G624/$L624))</f>
        <v/>
      </c>
      <c r="Q624" s="14">
        <f>IF(OR($M624="",Listas!$H$2=""),"",IF($M624&lt;=Listas!$H$2,"Sulco no limite: avaliar a retirada",""))</f>
        <v/>
      </c>
      <c r="R624" s="14" t="n"/>
    </row>
    <row r="625">
      <c r="A625" s="14" t="n"/>
      <c r="B625" s="14" t="n"/>
      <c r="C625" s="14" t="n"/>
      <c r="D625" s="14" t="n"/>
      <c r="E625" s="14" t="n"/>
      <c r="F625" s="15" t="n"/>
      <c r="G625" s="16" t="n"/>
      <c r="H625" s="17" t="n"/>
      <c r="I625" s="14" t="n"/>
      <c r="J625" s="14">
        <f>IF($A625="","",IFERROR(LOOKUP(2,1/('Movimentações'!$B$5:$B$3004=$A625),'Movimentações'!$E$5:$E$3004),""))</f>
        <v/>
      </c>
      <c r="K625" s="14">
        <f>IF($J625&lt;&gt;"Montagem","",LOOKUP(2,1/('Movimentações'!$B$5:$B$3004=$A625),'Movimentações'!$C$5:$C$3004)&amp;" "&amp;LOOKUP(2,1/('Movimentações'!$B$5:$B$3004=$A625),'Movimentações'!$D$5:$D$3004))</f>
        <v/>
      </c>
      <c r="L625" s="18">
        <f>IF($A625="","",SUMIF('Movimentações'!$B$5:$B$3004,$A625,'Movimentações'!$H$5:$H$3004))</f>
        <v/>
      </c>
      <c r="M625" s="17">
        <f>IF($A625="","",IFERROR(LOOKUP(2,1/(('Movimentações'!$B$5:$B$3004=$A625)*('Movimentações'!$G$5:$G$3004&lt;&gt;"")),'Movimentações'!$G$5:$G$3004),""))</f>
        <v/>
      </c>
      <c r="N625" s="17">
        <f>IF(OR($H625="",$M625=""),"",$H625-$M625)</f>
        <v/>
      </c>
      <c r="O625" s="18">
        <f>IF(OR($N625="",$L625=""),"",IF(OR($N625&lt;=0,$L625=0),"",$L625/$N625))</f>
        <v/>
      </c>
      <c r="P625" s="19">
        <f>IF(OR($G625="",$L625=""),"",IF($L625=0,"",$G625/$L625))</f>
        <v/>
      </c>
      <c r="Q625" s="14">
        <f>IF(OR($M625="",Listas!$H$2=""),"",IF($M625&lt;=Listas!$H$2,"Sulco no limite: avaliar a retirada",""))</f>
        <v/>
      </c>
      <c r="R625" s="14" t="n"/>
    </row>
    <row r="626">
      <c r="A626" s="14" t="n"/>
      <c r="B626" s="14" t="n"/>
      <c r="C626" s="14" t="n"/>
      <c r="D626" s="14" t="n"/>
      <c r="E626" s="14" t="n"/>
      <c r="F626" s="15" t="n"/>
      <c r="G626" s="16" t="n"/>
      <c r="H626" s="17" t="n"/>
      <c r="I626" s="14" t="n"/>
      <c r="J626" s="14">
        <f>IF($A626="","",IFERROR(LOOKUP(2,1/('Movimentações'!$B$5:$B$3004=$A626),'Movimentações'!$E$5:$E$3004),""))</f>
        <v/>
      </c>
      <c r="K626" s="14">
        <f>IF($J626&lt;&gt;"Montagem","",LOOKUP(2,1/('Movimentações'!$B$5:$B$3004=$A626),'Movimentações'!$C$5:$C$3004)&amp;" "&amp;LOOKUP(2,1/('Movimentações'!$B$5:$B$3004=$A626),'Movimentações'!$D$5:$D$3004))</f>
        <v/>
      </c>
      <c r="L626" s="18">
        <f>IF($A626="","",SUMIF('Movimentações'!$B$5:$B$3004,$A626,'Movimentações'!$H$5:$H$3004))</f>
        <v/>
      </c>
      <c r="M626" s="17">
        <f>IF($A626="","",IFERROR(LOOKUP(2,1/(('Movimentações'!$B$5:$B$3004=$A626)*('Movimentações'!$G$5:$G$3004&lt;&gt;"")),'Movimentações'!$G$5:$G$3004),""))</f>
        <v/>
      </c>
      <c r="N626" s="17">
        <f>IF(OR($H626="",$M626=""),"",$H626-$M626)</f>
        <v/>
      </c>
      <c r="O626" s="18">
        <f>IF(OR($N626="",$L626=""),"",IF(OR($N626&lt;=0,$L626=0),"",$L626/$N626))</f>
        <v/>
      </c>
      <c r="P626" s="19">
        <f>IF(OR($G626="",$L626=""),"",IF($L626=0,"",$G626/$L626))</f>
        <v/>
      </c>
      <c r="Q626" s="14">
        <f>IF(OR($M626="",Listas!$H$2=""),"",IF($M626&lt;=Listas!$H$2,"Sulco no limite: avaliar a retirada",""))</f>
        <v/>
      </c>
      <c r="R626" s="14" t="n"/>
    </row>
    <row r="627">
      <c r="A627" s="14" t="n"/>
      <c r="B627" s="14" t="n"/>
      <c r="C627" s="14" t="n"/>
      <c r="D627" s="14" t="n"/>
      <c r="E627" s="14" t="n"/>
      <c r="F627" s="15" t="n"/>
      <c r="G627" s="16" t="n"/>
      <c r="H627" s="17" t="n"/>
      <c r="I627" s="14" t="n"/>
      <c r="J627" s="14">
        <f>IF($A627="","",IFERROR(LOOKUP(2,1/('Movimentações'!$B$5:$B$3004=$A627),'Movimentações'!$E$5:$E$3004),""))</f>
        <v/>
      </c>
      <c r="K627" s="14">
        <f>IF($J627&lt;&gt;"Montagem","",LOOKUP(2,1/('Movimentações'!$B$5:$B$3004=$A627),'Movimentações'!$C$5:$C$3004)&amp;" "&amp;LOOKUP(2,1/('Movimentações'!$B$5:$B$3004=$A627),'Movimentações'!$D$5:$D$3004))</f>
        <v/>
      </c>
      <c r="L627" s="18">
        <f>IF($A627="","",SUMIF('Movimentações'!$B$5:$B$3004,$A627,'Movimentações'!$H$5:$H$3004))</f>
        <v/>
      </c>
      <c r="M627" s="17">
        <f>IF($A627="","",IFERROR(LOOKUP(2,1/(('Movimentações'!$B$5:$B$3004=$A627)*('Movimentações'!$G$5:$G$3004&lt;&gt;"")),'Movimentações'!$G$5:$G$3004),""))</f>
        <v/>
      </c>
      <c r="N627" s="17">
        <f>IF(OR($H627="",$M627=""),"",$H627-$M627)</f>
        <v/>
      </c>
      <c r="O627" s="18">
        <f>IF(OR($N627="",$L627=""),"",IF(OR($N627&lt;=0,$L627=0),"",$L627/$N627))</f>
        <v/>
      </c>
      <c r="P627" s="19">
        <f>IF(OR($G627="",$L627=""),"",IF($L627=0,"",$G627/$L627))</f>
        <v/>
      </c>
      <c r="Q627" s="14">
        <f>IF(OR($M627="",Listas!$H$2=""),"",IF($M627&lt;=Listas!$H$2,"Sulco no limite: avaliar a retirada",""))</f>
        <v/>
      </c>
      <c r="R627" s="14" t="n"/>
    </row>
    <row r="628">
      <c r="A628" s="14" t="n"/>
      <c r="B628" s="14" t="n"/>
      <c r="C628" s="14" t="n"/>
      <c r="D628" s="14" t="n"/>
      <c r="E628" s="14" t="n"/>
      <c r="F628" s="15" t="n"/>
      <c r="G628" s="16" t="n"/>
      <c r="H628" s="17" t="n"/>
      <c r="I628" s="14" t="n"/>
      <c r="J628" s="14">
        <f>IF($A628="","",IFERROR(LOOKUP(2,1/('Movimentações'!$B$5:$B$3004=$A628),'Movimentações'!$E$5:$E$3004),""))</f>
        <v/>
      </c>
      <c r="K628" s="14">
        <f>IF($J628&lt;&gt;"Montagem","",LOOKUP(2,1/('Movimentações'!$B$5:$B$3004=$A628),'Movimentações'!$C$5:$C$3004)&amp;" "&amp;LOOKUP(2,1/('Movimentações'!$B$5:$B$3004=$A628),'Movimentações'!$D$5:$D$3004))</f>
        <v/>
      </c>
      <c r="L628" s="18">
        <f>IF($A628="","",SUMIF('Movimentações'!$B$5:$B$3004,$A628,'Movimentações'!$H$5:$H$3004))</f>
        <v/>
      </c>
      <c r="M628" s="17">
        <f>IF($A628="","",IFERROR(LOOKUP(2,1/(('Movimentações'!$B$5:$B$3004=$A628)*('Movimentações'!$G$5:$G$3004&lt;&gt;"")),'Movimentações'!$G$5:$G$3004),""))</f>
        <v/>
      </c>
      <c r="N628" s="17">
        <f>IF(OR($H628="",$M628=""),"",$H628-$M628)</f>
        <v/>
      </c>
      <c r="O628" s="18">
        <f>IF(OR($N628="",$L628=""),"",IF(OR($N628&lt;=0,$L628=0),"",$L628/$N628))</f>
        <v/>
      </c>
      <c r="P628" s="19">
        <f>IF(OR($G628="",$L628=""),"",IF($L628=0,"",$G628/$L628))</f>
        <v/>
      </c>
      <c r="Q628" s="14">
        <f>IF(OR($M628="",Listas!$H$2=""),"",IF($M628&lt;=Listas!$H$2,"Sulco no limite: avaliar a retirada",""))</f>
        <v/>
      </c>
      <c r="R628" s="14" t="n"/>
    </row>
    <row r="629">
      <c r="A629" s="14" t="n"/>
      <c r="B629" s="14" t="n"/>
      <c r="C629" s="14" t="n"/>
      <c r="D629" s="14" t="n"/>
      <c r="E629" s="14" t="n"/>
      <c r="F629" s="15" t="n"/>
      <c r="G629" s="16" t="n"/>
      <c r="H629" s="17" t="n"/>
      <c r="I629" s="14" t="n"/>
      <c r="J629" s="14">
        <f>IF($A629="","",IFERROR(LOOKUP(2,1/('Movimentações'!$B$5:$B$3004=$A629),'Movimentações'!$E$5:$E$3004),""))</f>
        <v/>
      </c>
      <c r="K629" s="14">
        <f>IF($J629&lt;&gt;"Montagem","",LOOKUP(2,1/('Movimentações'!$B$5:$B$3004=$A629),'Movimentações'!$C$5:$C$3004)&amp;" "&amp;LOOKUP(2,1/('Movimentações'!$B$5:$B$3004=$A629),'Movimentações'!$D$5:$D$3004))</f>
        <v/>
      </c>
      <c r="L629" s="18">
        <f>IF($A629="","",SUMIF('Movimentações'!$B$5:$B$3004,$A629,'Movimentações'!$H$5:$H$3004))</f>
        <v/>
      </c>
      <c r="M629" s="17">
        <f>IF($A629="","",IFERROR(LOOKUP(2,1/(('Movimentações'!$B$5:$B$3004=$A629)*('Movimentações'!$G$5:$G$3004&lt;&gt;"")),'Movimentações'!$G$5:$G$3004),""))</f>
        <v/>
      </c>
      <c r="N629" s="17">
        <f>IF(OR($H629="",$M629=""),"",$H629-$M629)</f>
        <v/>
      </c>
      <c r="O629" s="18">
        <f>IF(OR($N629="",$L629=""),"",IF(OR($N629&lt;=0,$L629=0),"",$L629/$N629))</f>
        <v/>
      </c>
      <c r="P629" s="19">
        <f>IF(OR($G629="",$L629=""),"",IF($L629=0,"",$G629/$L629))</f>
        <v/>
      </c>
      <c r="Q629" s="14">
        <f>IF(OR($M629="",Listas!$H$2=""),"",IF($M629&lt;=Listas!$H$2,"Sulco no limite: avaliar a retirada",""))</f>
        <v/>
      </c>
      <c r="R629" s="14" t="n"/>
    </row>
    <row r="630">
      <c r="A630" s="14" t="n"/>
      <c r="B630" s="14" t="n"/>
      <c r="C630" s="14" t="n"/>
      <c r="D630" s="14" t="n"/>
      <c r="E630" s="14" t="n"/>
      <c r="F630" s="15" t="n"/>
      <c r="G630" s="16" t="n"/>
      <c r="H630" s="17" t="n"/>
      <c r="I630" s="14" t="n"/>
      <c r="J630" s="14">
        <f>IF($A630="","",IFERROR(LOOKUP(2,1/('Movimentações'!$B$5:$B$3004=$A630),'Movimentações'!$E$5:$E$3004),""))</f>
        <v/>
      </c>
      <c r="K630" s="14">
        <f>IF($J630&lt;&gt;"Montagem","",LOOKUP(2,1/('Movimentações'!$B$5:$B$3004=$A630),'Movimentações'!$C$5:$C$3004)&amp;" "&amp;LOOKUP(2,1/('Movimentações'!$B$5:$B$3004=$A630),'Movimentações'!$D$5:$D$3004))</f>
        <v/>
      </c>
      <c r="L630" s="18">
        <f>IF($A630="","",SUMIF('Movimentações'!$B$5:$B$3004,$A630,'Movimentações'!$H$5:$H$3004))</f>
        <v/>
      </c>
      <c r="M630" s="17">
        <f>IF($A630="","",IFERROR(LOOKUP(2,1/(('Movimentações'!$B$5:$B$3004=$A630)*('Movimentações'!$G$5:$G$3004&lt;&gt;"")),'Movimentações'!$G$5:$G$3004),""))</f>
        <v/>
      </c>
      <c r="N630" s="17">
        <f>IF(OR($H630="",$M630=""),"",$H630-$M630)</f>
        <v/>
      </c>
      <c r="O630" s="18">
        <f>IF(OR($N630="",$L630=""),"",IF(OR($N630&lt;=0,$L630=0),"",$L630/$N630))</f>
        <v/>
      </c>
      <c r="P630" s="19">
        <f>IF(OR($G630="",$L630=""),"",IF($L630=0,"",$G630/$L630))</f>
        <v/>
      </c>
      <c r="Q630" s="14">
        <f>IF(OR($M630="",Listas!$H$2=""),"",IF($M630&lt;=Listas!$H$2,"Sulco no limite: avaliar a retirada",""))</f>
        <v/>
      </c>
      <c r="R630" s="14" t="n"/>
    </row>
    <row r="631">
      <c r="A631" s="14" t="n"/>
      <c r="B631" s="14" t="n"/>
      <c r="C631" s="14" t="n"/>
      <c r="D631" s="14" t="n"/>
      <c r="E631" s="14" t="n"/>
      <c r="F631" s="15" t="n"/>
      <c r="G631" s="16" t="n"/>
      <c r="H631" s="17" t="n"/>
      <c r="I631" s="14" t="n"/>
      <c r="J631" s="14">
        <f>IF($A631="","",IFERROR(LOOKUP(2,1/('Movimentações'!$B$5:$B$3004=$A631),'Movimentações'!$E$5:$E$3004),""))</f>
        <v/>
      </c>
      <c r="K631" s="14">
        <f>IF($J631&lt;&gt;"Montagem","",LOOKUP(2,1/('Movimentações'!$B$5:$B$3004=$A631),'Movimentações'!$C$5:$C$3004)&amp;" "&amp;LOOKUP(2,1/('Movimentações'!$B$5:$B$3004=$A631),'Movimentações'!$D$5:$D$3004))</f>
        <v/>
      </c>
      <c r="L631" s="18">
        <f>IF($A631="","",SUMIF('Movimentações'!$B$5:$B$3004,$A631,'Movimentações'!$H$5:$H$3004))</f>
        <v/>
      </c>
      <c r="M631" s="17">
        <f>IF($A631="","",IFERROR(LOOKUP(2,1/(('Movimentações'!$B$5:$B$3004=$A631)*('Movimentações'!$G$5:$G$3004&lt;&gt;"")),'Movimentações'!$G$5:$G$3004),""))</f>
        <v/>
      </c>
      <c r="N631" s="17">
        <f>IF(OR($H631="",$M631=""),"",$H631-$M631)</f>
        <v/>
      </c>
      <c r="O631" s="18">
        <f>IF(OR($N631="",$L631=""),"",IF(OR($N631&lt;=0,$L631=0),"",$L631/$N631))</f>
        <v/>
      </c>
      <c r="P631" s="19">
        <f>IF(OR($G631="",$L631=""),"",IF($L631=0,"",$G631/$L631))</f>
        <v/>
      </c>
      <c r="Q631" s="14">
        <f>IF(OR($M631="",Listas!$H$2=""),"",IF($M631&lt;=Listas!$H$2,"Sulco no limite: avaliar a retirada",""))</f>
        <v/>
      </c>
      <c r="R631" s="14" t="n"/>
    </row>
    <row r="632">
      <c r="A632" s="14" t="n"/>
      <c r="B632" s="14" t="n"/>
      <c r="C632" s="14" t="n"/>
      <c r="D632" s="14" t="n"/>
      <c r="E632" s="14" t="n"/>
      <c r="F632" s="15" t="n"/>
      <c r="G632" s="16" t="n"/>
      <c r="H632" s="17" t="n"/>
      <c r="I632" s="14" t="n"/>
      <c r="J632" s="14">
        <f>IF($A632="","",IFERROR(LOOKUP(2,1/('Movimentações'!$B$5:$B$3004=$A632),'Movimentações'!$E$5:$E$3004),""))</f>
        <v/>
      </c>
      <c r="K632" s="14">
        <f>IF($J632&lt;&gt;"Montagem","",LOOKUP(2,1/('Movimentações'!$B$5:$B$3004=$A632),'Movimentações'!$C$5:$C$3004)&amp;" "&amp;LOOKUP(2,1/('Movimentações'!$B$5:$B$3004=$A632),'Movimentações'!$D$5:$D$3004))</f>
        <v/>
      </c>
      <c r="L632" s="18">
        <f>IF($A632="","",SUMIF('Movimentações'!$B$5:$B$3004,$A632,'Movimentações'!$H$5:$H$3004))</f>
        <v/>
      </c>
      <c r="M632" s="17">
        <f>IF($A632="","",IFERROR(LOOKUP(2,1/(('Movimentações'!$B$5:$B$3004=$A632)*('Movimentações'!$G$5:$G$3004&lt;&gt;"")),'Movimentações'!$G$5:$G$3004),""))</f>
        <v/>
      </c>
      <c r="N632" s="17">
        <f>IF(OR($H632="",$M632=""),"",$H632-$M632)</f>
        <v/>
      </c>
      <c r="O632" s="18">
        <f>IF(OR($N632="",$L632=""),"",IF(OR($N632&lt;=0,$L632=0),"",$L632/$N632))</f>
        <v/>
      </c>
      <c r="P632" s="19">
        <f>IF(OR($G632="",$L632=""),"",IF($L632=0,"",$G632/$L632))</f>
        <v/>
      </c>
      <c r="Q632" s="14">
        <f>IF(OR($M632="",Listas!$H$2=""),"",IF($M632&lt;=Listas!$H$2,"Sulco no limite: avaliar a retirada",""))</f>
        <v/>
      </c>
      <c r="R632" s="14" t="n"/>
    </row>
    <row r="633">
      <c r="A633" s="14" t="n"/>
      <c r="B633" s="14" t="n"/>
      <c r="C633" s="14" t="n"/>
      <c r="D633" s="14" t="n"/>
      <c r="E633" s="14" t="n"/>
      <c r="F633" s="15" t="n"/>
      <c r="G633" s="16" t="n"/>
      <c r="H633" s="17" t="n"/>
      <c r="I633" s="14" t="n"/>
      <c r="J633" s="14">
        <f>IF($A633="","",IFERROR(LOOKUP(2,1/('Movimentações'!$B$5:$B$3004=$A633),'Movimentações'!$E$5:$E$3004),""))</f>
        <v/>
      </c>
      <c r="K633" s="14">
        <f>IF($J633&lt;&gt;"Montagem","",LOOKUP(2,1/('Movimentações'!$B$5:$B$3004=$A633),'Movimentações'!$C$5:$C$3004)&amp;" "&amp;LOOKUP(2,1/('Movimentações'!$B$5:$B$3004=$A633),'Movimentações'!$D$5:$D$3004))</f>
        <v/>
      </c>
      <c r="L633" s="18">
        <f>IF($A633="","",SUMIF('Movimentações'!$B$5:$B$3004,$A633,'Movimentações'!$H$5:$H$3004))</f>
        <v/>
      </c>
      <c r="M633" s="17">
        <f>IF($A633="","",IFERROR(LOOKUP(2,1/(('Movimentações'!$B$5:$B$3004=$A633)*('Movimentações'!$G$5:$G$3004&lt;&gt;"")),'Movimentações'!$G$5:$G$3004),""))</f>
        <v/>
      </c>
      <c r="N633" s="17">
        <f>IF(OR($H633="",$M633=""),"",$H633-$M633)</f>
        <v/>
      </c>
      <c r="O633" s="18">
        <f>IF(OR($N633="",$L633=""),"",IF(OR($N633&lt;=0,$L633=0),"",$L633/$N633))</f>
        <v/>
      </c>
      <c r="P633" s="19">
        <f>IF(OR($G633="",$L633=""),"",IF($L633=0,"",$G633/$L633))</f>
        <v/>
      </c>
      <c r="Q633" s="14">
        <f>IF(OR($M633="",Listas!$H$2=""),"",IF($M633&lt;=Listas!$H$2,"Sulco no limite: avaliar a retirada",""))</f>
        <v/>
      </c>
      <c r="R633" s="14" t="n"/>
    </row>
    <row r="634">
      <c r="A634" s="14" t="n"/>
      <c r="B634" s="14" t="n"/>
      <c r="C634" s="14" t="n"/>
      <c r="D634" s="14" t="n"/>
      <c r="E634" s="14" t="n"/>
      <c r="F634" s="15" t="n"/>
      <c r="G634" s="16" t="n"/>
      <c r="H634" s="17" t="n"/>
      <c r="I634" s="14" t="n"/>
      <c r="J634" s="14">
        <f>IF($A634="","",IFERROR(LOOKUP(2,1/('Movimentações'!$B$5:$B$3004=$A634),'Movimentações'!$E$5:$E$3004),""))</f>
        <v/>
      </c>
      <c r="K634" s="14">
        <f>IF($J634&lt;&gt;"Montagem","",LOOKUP(2,1/('Movimentações'!$B$5:$B$3004=$A634),'Movimentações'!$C$5:$C$3004)&amp;" "&amp;LOOKUP(2,1/('Movimentações'!$B$5:$B$3004=$A634),'Movimentações'!$D$5:$D$3004))</f>
        <v/>
      </c>
      <c r="L634" s="18">
        <f>IF($A634="","",SUMIF('Movimentações'!$B$5:$B$3004,$A634,'Movimentações'!$H$5:$H$3004))</f>
        <v/>
      </c>
      <c r="M634" s="17">
        <f>IF($A634="","",IFERROR(LOOKUP(2,1/(('Movimentações'!$B$5:$B$3004=$A634)*('Movimentações'!$G$5:$G$3004&lt;&gt;"")),'Movimentações'!$G$5:$G$3004),""))</f>
        <v/>
      </c>
      <c r="N634" s="17">
        <f>IF(OR($H634="",$M634=""),"",$H634-$M634)</f>
        <v/>
      </c>
      <c r="O634" s="18">
        <f>IF(OR($N634="",$L634=""),"",IF(OR($N634&lt;=0,$L634=0),"",$L634/$N634))</f>
        <v/>
      </c>
      <c r="P634" s="19">
        <f>IF(OR($G634="",$L634=""),"",IF($L634=0,"",$G634/$L634))</f>
        <v/>
      </c>
      <c r="Q634" s="14">
        <f>IF(OR($M634="",Listas!$H$2=""),"",IF($M634&lt;=Listas!$H$2,"Sulco no limite: avaliar a retirada",""))</f>
        <v/>
      </c>
      <c r="R634" s="14" t="n"/>
    </row>
    <row r="635">
      <c r="A635" s="14" t="n"/>
      <c r="B635" s="14" t="n"/>
      <c r="C635" s="14" t="n"/>
      <c r="D635" s="14" t="n"/>
      <c r="E635" s="14" t="n"/>
      <c r="F635" s="15" t="n"/>
      <c r="G635" s="16" t="n"/>
      <c r="H635" s="17" t="n"/>
      <c r="I635" s="14" t="n"/>
      <c r="J635" s="14">
        <f>IF($A635="","",IFERROR(LOOKUP(2,1/('Movimentações'!$B$5:$B$3004=$A635),'Movimentações'!$E$5:$E$3004),""))</f>
        <v/>
      </c>
      <c r="K635" s="14">
        <f>IF($J635&lt;&gt;"Montagem","",LOOKUP(2,1/('Movimentações'!$B$5:$B$3004=$A635),'Movimentações'!$C$5:$C$3004)&amp;" "&amp;LOOKUP(2,1/('Movimentações'!$B$5:$B$3004=$A635),'Movimentações'!$D$5:$D$3004))</f>
        <v/>
      </c>
      <c r="L635" s="18">
        <f>IF($A635="","",SUMIF('Movimentações'!$B$5:$B$3004,$A635,'Movimentações'!$H$5:$H$3004))</f>
        <v/>
      </c>
      <c r="M635" s="17">
        <f>IF($A635="","",IFERROR(LOOKUP(2,1/(('Movimentações'!$B$5:$B$3004=$A635)*('Movimentações'!$G$5:$G$3004&lt;&gt;"")),'Movimentações'!$G$5:$G$3004),""))</f>
        <v/>
      </c>
      <c r="N635" s="17">
        <f>IF(OR($H635="",$M635=""),"",$H635-$M635)</f>
        <v/>
      </c>
      <c r="O635" s="18">
        <f>IF(OR($N635="",$L635=""),"",IF(OR($N635&lt;=0,$L635=0),"",$L635/$N635))</f>
        <v/>
      </c>
      <c r="P635" s="19">
        <f>IF(OR($G635="",$L635=""),"",IF($L635=0,"",$G635/$L635))</f>
        <v/>
      </c>
      <c r="Q635" s="14">
        <f>IF(OR($M635="",Listas!$H$2=""),"",IF($M635&lt;=Listas!$H$2,"Sulco no limite: avaliar a retirada",""))</f>
        <v/>
      </c>
      <c r="R635" s="14" t="n"/>
    </row>
    <row r="636">
      <c r="A636" s="14" t="n"/>
      <c r="B636" s="14" t="n"/>
      <c r="C636" s="14" t="n"/>
      <c r="D636" s="14" t="n"/>
      <c r="E636" s="14" t="n"/>
      <c r="F636" s="15" t="n"/>
      <c r="G636" s="16" t="n"/>
      <c r="H636" s="17" t="n"/>
      <c r="I636" s="14" t="n"/>
      <c r="J636" s="14">
        <f>IF($A636="","",IFERROR(LOOKUP(2,1/('Movimentações'!$B$5:$B$3004=$A636),'Movimentações'!$E$5:$E$3004),""))</f>
        <v/>
      </c>
      <c r="K636" s="14">
        <f>IF($J636&lt;&gt;"Montagem","",LOOKUP(2,1/('Movimentações'!$B$5:$B$3004=$A636),'Movimentações'!$C$5:$C$3004)&amp;" "&amp;LOOKUP(2,1/('Movimentações'!$B$5:$B$3004=$A636),'Movimentações'!$D$5:$D$3004))</f>
        <v/>
      </c>
      <c r="L636" s="18">
        <f>IF($A636="","",SUMIF('Movimentações'!$B$5:$B$3004,$A636,'Movimentações'!$H$5:$H$3004))</f>
        <v/>
      </c>
      <c r="M636" s="17">
        <f>IF($A636="","",IFERROR(LOOKUP(2,1/(('Movimentações'!$B$5:$B$3004=$A636)*('Movimentações'!$G$5:$G$3004&lt;&gt;"")),'Movimentações'!$G$5:$G$3004),""))</f>
        <v/>
      </c>
      <c r="N636" s="17">
        <f>IF(OR($H636="",$M636=""),"",$H636-$M636)</f>
        <v/>
      </c>
      <c r="O636" s="18">
        <f>IF(OR($N636="",$L636=""),"",IF(OR($N636&lt;=0,$L636=0),"",$L636/$N636))</f>
        <v/>
      </c>
      <c r="P636" s="19">
        <f>IF(OR($G636="",$L636=""),"",IF($L636=0,"",$G636/$L636))</f>
        <v/>
      </c>
      <c r="Q636" s="14">
        <f>IF(OR($M636="",Listas!$H$2=""),"",IF($M636&lt;=Listas!$H$2,"Sulco no limite: avaliar a retirada",""))</f>
        <v/>
      </c>
      <c r="R636" s="14" t="n"/>
    </row>
    <row r="637">
      <c r="A637" s="14" t="n"/>
      <c r="B637" s="14" t="n"/>
      <c r="C637" s="14" t="n"/>
      <c r="D637" s="14" t="n"/>
      <c r="E637" s="14" t="n"/>
      <c r="F637" s="15" t="n"/>
      <c r="G637" s="16" t="n"/>
      <c r="H637" s="17" t="n"/>
      <c r="I637" s="14" t="n"/>
      <c r="J637" s="14">
        <f>IF($A637="","",IFERROR(LOOKUP(2,1/('Movimentações'!$B$5:$B$3004=$A637),'Movimentações'!$E$5:$E$3004),""))</f>
        <v/>
      </c>
      <c r="K637" s="14">
        <f>IF($J637&lt;&gt;"Montagem","",LOOKUP(2,1/('Movimentações'!$B$5:$B$3004=$A637),'Movimentações'!$C$5:$C$3004)&amp;" "&amp;LOOKUP(2,1/('Movimentações'!$B$5:$B$3004=$A637),'Movimentações'!$D$5:$D$3004))</f>
        <v/>
      </c>
      <c r="L637" s="18">
        <f>IF($A637="","",SUMIF('Movimentações'!$B$5:$B$3004,$A637,'Movimentações'!$H$5:$H$3004))</f>
        <v/>
      </c>
      <c r="M637" s="17">
        <f>IF($A637="","",IFERROR(LOOKUP(2,1/(('Movimentações'!$B$5:$B$3004=$A637)*('Movimentações'!$G$5:$G$3004&lt;&gt;"")),'Movimentações'!$G$5:$G$3004),""))</f>
        <v/>
      </c>
      <c r="N637" s="17">
        <f>IF(OR($H637="",$M637=""),"",$H637-$M637)</f>
        <v/>
      </c>
      <c r="O637" s="18">
        <f>IF(OR($N637="",$L637=""),"",IF(OR($N637&lt;=0,$L637=0),"",$L637/$N637))</f>
        <v/>
      </c>
      <c r="P637" s="19">
        <f>IF(OR($G637="",$L637=""),"",IF($L637=0,"",$G637/$L637))</f>
        <v/>
      </c>
      <c r="Q637" s="14">
        <f>IF(OR($M637="",Listas!$H$2=""),"",IF($M637&lt;=Listas!$H$2,"Sulco no limite: avaliar a retirada",""))</f>
        <v/>
      </c>
      <c r="R637" s="14" t="n"/>
    </row>
    <row r="638">
      <c r="A638" s="14" t="n"/>
      <c r="B638" s="14" t="n"/>
      <c r="C638" s="14" t="n"/>
      <c r="D638" s="14" t="n"/>
      <c r="E638" s="14" t="n"/>
      <c r="F638" s="15" t="n"/>
      <c r="G638" s="16" t="n"/>
      <c r="H638" s="17" t="n"/>
      <c r="I638" s="14" t="n"/>
      <c r="J638" s="14">
        <f>IF($A638="","",IFERROR(LOOKUP(2,1/('Movimentações'!$B$5:$B$3004=$A638),'Movimentações'!$E$5:$E$3004),""))</f>
        <v/>
      </c>
      <c r="K638" s="14">
        <f>IF($J638&lt;&gt;"Montagem","",LOOKUP(2,1/('Movimentações'!$B$5:$B$3004=$A638),'Movimentações'!$C$5:$C$3004)&amp;" "&amp;LOOKUP(2,1/('Movimentações'!$B$5:$B$3004=$A638),'Movimentações'!$D$5:$D$3004))</f>
        <v/>
      </c>
      <c r="L638" s="18">
        <f>IF($A638="","",SUMIF('Movimentações'!$B$5:$B$3004,$A638,'Movimentações'!$H$5:$H$3004))</f>
        <v/>
      </c>
      <c r="M638" s="17">
        <f>IF($A638="","",IFERROR(LOOKUP(2,1/(('Movimentações'!$B$5:$B$3004=$A638)*('Movimentações'!$G$5:$G$3004&lt;&gt;"")),'Movimentações'!$G$5:$G$3004),""))</f>
        <v/>
      </c>
      <c r="N638" s="17">
        <f>IF(OR($H638="",$M638=""),"",$H638-$M638)</f>
        <v/>
      </c>
      <c r="O638" s="18">
        <f>IF(OR($N638="",$L638=""),"",IF(OR($N638&lt;=0,$L638=0),"",$L638/$N638))</f>
        <v/>
      </c>
      <c r="P638" s="19">
        <f>IF(OR($G638="",$L638=""),"",IF($L638=0,"",$G638/$L638))</f>
        <v/>
      </c>
      <c r="Q638" s="14">
        <f>IF(OR($M638="",Listas!$H$2=""),"",IF($M638&lt;=Listas!$H$2,"Sulco no limite: avaliar a retirada",""))</f>
        <v/>
      </c>
      <c r="R638" s="14" t="n"/>
    </row>
    <row r="639">
      <c r="A639" s="14" t="n"/>
      <c r="B639" s="14" t="n"/>
      <c r="C639" s="14" t="n"/>
      <c r="D639" s="14" t="n"/>
      <c r="E639" s="14" t="n"/>
      <c r="F639" s="15" t="n"/>
      <c r="G639" s="16" t="n"/>
      <c r="H639" s="17" t="n"/>
      <c r="I639" s="14" t="n"/>
      <c r="J639" s="14">
        <f>IF($A639="","",IFERROR(LOOKUP(2,1/('Movimentações'!$B$5:$B$3004=$A639),'Movimentações'!$E$5:$E$3004),""))</f>
        <v/>
      </c>
      <c r="K639" s="14">
        <f>IF($J639&lt;&gt;"Montagem","",LOOKUP(2,1/('Movimentações'!$B$5:$B$3004=$A639),'Movimentações'!$C$5:$C$3004)&amp;" "&amp;LOOKUP(2,1/('Movimentações'!$B$5:$B$3004=$A639),'Movimentações'!$D$5:$D$3004))</f>
        <v/>
      </c>
      <c r="L639" s="18">
        <f>IF($A639="","",SUMIF('Movimentações'!$B$5:$B$3004,$A639,'Movimentações'!$H$5:$H$3004))</f>
        <v/>
      </c>
      <c r="M639" s="17">
        <f>IF($A639="","",IFERROR(LOOKUP(2,1/(('Movimentações'!$B$5:$B$3004=$A639)*('Movimentações'!$G$5:$G$3004&lt;&gt;"")),'Movimentações'!$G$5:$G$3004),""))</f>
        <v/>
      </c>
      <c r="N639" s="17">
        <f>IF(OR($H639="",$M639=""),"",$H639-$M639)</f>
        <v/>
      </c>
      <c r="O639" s="18">
        <f>IF(OR($N639="",$L639=""),"",IF(OR($N639&lt;=0,$L639=0),"",$L639/$N639))</f>
        <v/>
      </c>
      <c r="P639" s="19">
        <f>IF(OR($G639="",$L639=""),"",IF($L639=0,"",$G639/$L639))</f>
        <v/>
      </c>
      <c r="Q639" s="14">
        <f>IF(OR($M639="",Listas!$H$2=""),"",IF($M639&lt;=Listas!$H$2,"Sulco no limite: avaliar a retirada",""))</f>
        <v/>
      </c>
      <c r="R639" s="14" t="n"/>
    </row>
    <row r="640">
      <c r="A640" s="14" t="n"/>
      <c r="B640" s="14" t="n"/>
      <c r="C640" s="14" t="n"/>
      <c r="D640" s="14" t="n"/>
      <c r="E640" s="14" t="n"/>
      <c r="F640" s="15" t="n"/>
      <c r="G640" s="16" t="n"/>
      <c r="H640" s="17" t="n"/>
      <c r="I640" s="14" t="n"/>
      <c r="J640" s="14">
        <f>IF($A640="","",IFERROR(LOOKUP(2,1/('Movimentações'!$B$5:$B$3004=$A640),'Movimentações'!$E$5:$E$3004),""))</f>
        <v/>
      </c>
      <c r="K640" s="14">
        <f>IF($J640&lt;&gt;"Montagem","",LOOKUP(2,1/('Movimentações'!$B$5:$B$3004=$A640),'Movimentações'!$C$5:$C$3004)&amp;" "&amp;LOOKUP(2,1/('Movimentações'!$B$5:$B$3004=$A640),'Movimentações'!$D$5:$D$3004))</f>
        <v/>
      </c>
      <c r="L640" s="18">
        <f>IF($A640="","",SUMIF('Movimentações'!$B$5:$B$3004,$A640,'Movimentações'!$H$5:$H$3004))</f>
        <v/>
      </c>
      <c r="M640" s="17">
        <f>IF($A640="","",IFERROR(LOOKUP(2,1/(('Movimentações'!$B$5:$B$3004=$A640)*('Movimentações'!$G$5:$G$3004&lt;&gt;"")),'Movimentações'!$G$5:$G$3004),""))</f>
        <v/>
      </c>
      <c r="N640" s="17">
        <f>IF(OR($H640="",$M640=""),"",$H640-$M640)</f>
        <v/>
      </c>
      <c r="O640" s="18">
        <f>IF(OR($N640="",$L640=""),"",IF(OR($N640&lt;=0,$L640=0),"",$L640/$N640))</f>
        <v/>
      </c>
      <c r="P640" s="19">
        <f>IF(OR($G640="",$L640=""),"",IF($L640=0,"",$G640/$L640))</f>
        <v/>
      </c>
      <c r="Q640" s="14">
        <f>IF(OR($M640="",Listas!$H$2=""),"",IF($M640&lt;=Listas!$H$2,"Sulco no limite: avaliar a retirada",""))</f>
        <v/>
      </c>
      <c r="R640" s="14" t="n"/>
    </row>
    <row r="641">
      <c r="A641" s="14" t="n"/>
      <c r="B641" s="14" t="n"/>
      <c r="C641" s="14" t="n"/>
      <c r="D641" s="14" t="n"/>
      <c r="E641" s="14" t="n"/>
      <c r="F641" s="15" t="n"/>
      <c r="G641" s="16" t="n"/>
      <c r="H641" s="17" t="n"/>
      <c r="I641" s="14" t="n"/>
      <c r="J641" s="14">
        <f>IF($A641="","",IFERROR(LOOKUP(2,1/('Movimentações'!$B$5:$B$3004=$A641),'Movimentações'!$E$5:$E$3004),""))</f>
        <v/>
      </c>
      <c r="K641" s="14">
        <f>IF($J641&lt;&gt;"Montagem","",LOOKUP(2,1/('Movimentações'!$B$5:$B$3004=$A641),'Movimentações'!$C$5:$C$3004)&amp;" "&amp;LOOKUP(2,1/('Movimentações'!$B$5:$B$3004=$A641),'Movimentações'!$D$5:$D$3004))</f>
        <v/>
      </c>
      <c r="L641" s="18">
        <f>IF($A641="","",SUMIF('Movimentações'!$B$5:$B$3004,$A641,'Movimentações'!$H$5:$H$3004))</f>
        <v/>
      </c>
      <c r="M641" s="17">
        <f>IF($A641="","",IFERROR(LOOKUP(2,1/(('Movimentações'!$B$5:$B$3004=$A641)*('Movimentações'!$G$5:$G$3004&lt;&gt;"")),'Movimentações'!$G$5:$G$3004),""))</f>
        <v/>
      </c>
      <c r="N641" s="17">
        <f>IF(OR($H641="",$M641=""),"",$H641-$M641)</f>
        <v/>
      </c>
      <c r="O641" s="18">
        <f>IF(OR($N641="",$L641=""),"",IF(OR($N641&lt;=0,$L641=0),"",$L641/$N641))</f>
        <v/>
      </c>
      <c r="P641" s="19">
        <f>IF(OR($G641="",$L641=""),"",IF($L641=0,"",$G641/$L641))</f>
        <v/>
      </c>
      <c r="Q641" s="14">
        <f>IF(OR($M641="",Listas!$H$2=""),"",IF($M641&lt;=Listas!$H$2,"Sulco no limite: avaliar a retirada",""))</f>
        <v/>
      </c>
      <c r="R641" s="14" t="n"/>
    </row>
    <row r="642">
      <c r="A642" s="14" t="n"/>
      <c r="B642" s="14" t="n"/>
      <c r="C642" s="14" t="n"/>
      <c r="D642" s="14" t="n"/>
      <c r="E642" s="14" t="n"/>
      <c r="F642" s="15" t="n"/>
      <c r="G642" s="16" t="n"/>
      <c r="H642" s="17" t="n"/>
      <c r="I642" s="14" t="n"/>
      <c r="J642" s="14">
        <f>IF($A642="","",IFERROR(LOOKUP(2,1/('Movimentações'!$B$5:$B$3004=$A642),'Movimentações'!$E$5:$E$3004),""))</f>
        <v/>
      </c>
      <c r="K642" s="14">
        <f>IF($J642&lt;&gt;"Montagem","",LOOKUP(2,1/('Movimentações'!$B$5:$B$3004=$A642),'Movimentações'!$C$5:$C$3004)&amp;" "&amp;LOOKUP(2,1/('Movimentações'!$B$5:$B$3004=$A642),'Movimentações'!$D$5:$D$3004))</f>
        <v/>
      </c>
      <c r="L642" s="18">
        <f>IF($A642="","",SUMIF('Movimentações'!$B$5:$B$3004,$A642,'Movimentações'!$H$5:$H$3004))</f>
        <v/>
      </c>
      <c r="M642" s="17">
        <f>IF($A642="","",IFERROR(LOOKUP(2,1/(('Movimentações'!$B$5:$B$3004=$A642)*('Movimentações'!$G$5:$G$3004&lt;&gt;"")),'Movimentações'!$G$5:$G$3004),""))</f>
        <v/>
      </c>
      <c r="N642" s="17">
        <f>IF(OR($H642="",$M642=""),"",$H642-$M642)</f>
        <v/>
      </c>
      <c r="O642" s="18">
        <f>IF(OR($N642="",$L642=""),"",IF(OR($N642&lt;=0,$L642=0),"",$L642/$N642))</f>
        <v/>
      </c>
      <c r="P642" s="19">
        <f>IF(OR($G642="",$L642=""),"",IF($L642=0,"",$G642/$L642))</f>
        <v/>
      </c>
      <c r="Q642" s="14">
        <f>IF(OR($M642="",Listas!$H$2=""),"",IF($M642&lt;=Listas!$H$2,"Sulco no limite: avaliar a retirada",""))</f>
        <v/>
      </c>
      <c r="R642" s="14" t="n"/>
    </row>
    <row r="643">
      <c r="A643" s="14" t="n"/>
      <c r="B643" s="14" t="n"/>
      <c r="C643" s="14" t="n"/>
      <c r="D643" s="14" t="n"/>
      <c r="E643" s="14" t="n"/>
      <c r="F643" s="15" t="n"/>
      <c r="G643" s="16" t="n"/>
      <c r="H643" s="17" t="n"/>
      <c r="I643" s="14" t="n"/>
      <c r="J643" s="14">
        <f>IF($A643="","",IFERROR(LOOKUP(2,1/('Movimentações'!$B$5:$B$3004=$A643),'Movimentações'!$E$5:$E$3004),""))</f>
        <v/>
      </c>
      <c r="K643" s="14">
        <f>IF($J643&lt;&gt;"Montagem","",LOOKUP(2,1/('Movimentações'!$B$5:$B$3004=$A643),'Movimentações'!$C$5:$C$3004)&amp;" "&amp;LOOKUP(2,1/('Movimentações'!$B$5:$B$3004=$A643),'Movimentações'!$D$5:$D$3004))</f>
        <v/>
      </c>
      <c r="L643" s="18">
        <f>IF($A643="","",SUMIF('Movimentações'!$B$5:$B$3004,$A643,'Movimentações'!$H$5:$H$3004))</f>
        <v/>
      </c>
      <c r="M643" s="17">
        <f>IF($A643="","",IFERROR(LOOKUP(2,1/(('Movimentações'!$B$5:$B$3004=$A643)*('Movimentações'!$G$5:$G$3004&lt;&gt;"")),'Movimentações'!$G$5:$G$3004),""))</f>
        <v/>
      </c>
      <c r="N643" s="17">
        <f>IF(OR($H643="",$M643=""),"",$H643-$M643)</f>
        <v/>
      </c>
      <c r="O643" s="18">
        <f>IF(OR($N643="",$L643=""),"",IF(OR($N643&lt;=0,$L643=0),"",$L643/$N643))</f>
        <v/>
      </c>
      <c r="P643" s="19">
        <f>IF(OR($G643="",$L643=""),"",IF($L643=0,"",$G643/$L643))</f>
        <v/>
      </c>
      <c r="Q643" s="14">
        <f>IF(OR($M643="",Listas!$H$2=""),"",IF($M643&lt;=Listas!$H$2,"Sulco no limite: avaliar a retirada",""))</f>
        <v/>
      </c>
      <c r="R643" s="14" t="n"/>
    </row>
    <row r="644">
      <c r="A644" s="14" t="n"/>
      <c r="B644" s="14" t="n"/>
      <c r="C644" s="14" t="n"/>
      <c r="D644" s="14" t="n"/>
      <c r="E644" s="14" t="n"/>
      <c r="F644" s="15" t="n"/>
      <c r="G644" s="16" t="n"/>
      <c r="H644" s="17" t="n"/>
      <c r="I644" s="14" t="n"/>
      <c r="J644" s="14">
        <f>IF($A644="","",IFERROR(LOOKUP(2,1/('Movimentações'!$B$5:$B$3004=$A644),'Movimentações'!$E$5:$E$3004),""))</f>
        <v/>
      </c>
      <c r="K644" s="14">
        <f>IF($J644&lt;&gt;"Montagem","",LOOKUP(2,1/('Movimentações'!$B$5:$B$3004=$A644),'Movimentações'!$C$5:$C$3004)&amp;" "&amp;LOOKUP(2,1/('Movimentações'!$B$5:$B$3004=$A644),'Movimentações'!$D$5:$D$3004))</f>
        <v/>
      </c>
      <c r="L644" s="18">
        <f>IF($A644="","",SUMIF('Movimentações'!$B$5:$B$3004,$A644,'Movimentações'!$H$5:$H$3004))</f>
        <v/>
      </c>
      <c r="M644" s="17">
        <f>IF($A644="","",IFERROR(LOOKUP(2,1/(('Movimentações'!$B$5:$B$3004=$A644)*('Movimentações'!$G$5:$G$3004&lt;&gt;"")),'Movimentações'!$G$5:$G$3004),""))</f>
        <v/>
      </c>
      <c r="N644" s="17">
        <f>IF(OR($H644="",$M644=""),"",$H644-$M644)</f>
        <v/>
      </c>
      <c r="O644" s="18">
        <f>IF(OR($N644="",$L644=""),"",IF(OR($N644&lt;=0,$L644=0),"",$L644/$N644))</f>
        <v/>
      </c>
      <c r="P644" s="19">
        <f>IF(OR($G644="",$L644=""),"",IF($L644=0,"",$G644/$L644))</f>
        <v/>
      </c>
      <c r="Q644" s="14">
        <f>IF(OR($M644="",Listas!$H$2=""),"",IF($M644&lt;=Listas!$H$2,"Sulco no limite: avaliar a retirada",""))</f>
        <v/>
      </c>
      <c r="R644" s="14" t="n"/>
    </row>
    <row r="645">
      <c r="A645" s="14" t="n"/>
      <c r="B645" s="14" t="n"/>
      <c r="C645" s="14" t="n"/>
      <c r="D645" s="14" t="n"/>
      <c r="E645" s="14" t="n"/>
      <c r="F645" s="15" t="n"/>
      <c r="G645" s="16" t="n"/>
      <c r="H645" s="17" t="n"/>
      <c r="I645" s="14" t="n"/>
      <c r="J645" s="14">
        <f>IF($A645="","",IFERROR(LOOKUP(2,1/('Movimentações'!$B$5:$B$3004=$A645),'Movimentações'!$E$5:$E$3004),""))</f>
        <v/>
      </c>
      <c r="K645" s="14">
        <f>IF($J645&lt;&gt;"Montagem","",LOOKUP(2,1/('Movimentações'!$B$5:$B$3004=$A645),'Movimentações'!$C$5:$C$3004)&amp;" "&amp;LOOKUP(2,1/('Movimentações'!$B$5:$B$3004=$A645),'Movimentações'!$D$5:$D$3004))</f>
        <v/>
      </c>
      <c r="L645" s="18">
        <f>IF($A645="","",SUMIF('Movimentações'!$B$5:$B$3004,$A645,'Movimentações'!$H$5:$H$3004))</f>
        <v/>
      </c>
      <c r="M645" s="17">
        <f>IF($A645="","",IFERROR(LOOKUP(2,1/(('Movimentações'!$B$5:$B$3004=$A645)*('Movimentações'!$G$5:$G$3004&lt;&gt;"")),'Movimentações'!$G$5:$G$3004),""))</f>
        <v/>
      </c>
      <c r="N645" s="17">
        <f>IF(OR($H645="",$M645=""),"",$H645-$M645)</f>
        <v/>
      </c>
      <c r="O645" s="18">
        <f>IF(OR($N645="",$L645=""),"",IF(OR($N645&lt;=0,$L645=0),"",$L645/$N645))</f>
        <v/>
      </c>
      <c r="P645" s="19">
        <f>IF(OR($G645="",$L645=""),"",IF($L645=0,"",$G645/$L645))</f>
        <v/>
      </c>
      <c r="Q645" s="14">
        <f>IF(OR($M645="",Listas!$H$2=""),"",IF($M645&lt;=Listas!$H$2,"Sulco no limite: avaliar a retirada",""))</f>
        <v/>
      </c>
      <c r="R645" s="14" t="n"/>
    </row>
    <row r="646">
      <c r="A646" s="14" t="n"/>
      <c r="B646" s="14" t="n"/>
      <c r="C646" s="14" t="n"/>
      <c r="D646" s="14" t="n"/>
      <c r="E646" s="14" t="n"/>
      <c r="F646" s="15" t="n"/>
      <c r="G646" s="16" t="n"/>
      <c r="H646" s="17" t="n"/>
      <c r="I646" s="14" t="n"/>
      <c r="J646" s="14">
        <f>IF($A646="","",IFERROR(LOOKUP(2,1/('Movimentações'!$B$5:$B$3004=$A646),'Movimentações'!$E$5:$E$3004),""))</f>
        <v/>
      </c>
      <c r="K646" s="14">
        <f>IF($J646&lt;&gt;"Montagem","",LOOKUP(2,1/('Movimentações'!$B$5:$B$3004=$A646),'Movimentações'!$C$5:$C$3004)&amp;" "&amp;LOOKUP(2,1/('Movimentações'!$B$5:$B$3004=$A646),'Movimentações'!$D$5:$D$3004))</f>
        <v/>
      </c>
      <c r="L646" s="18">
        <f>IF($A646="","",SUMIF('Movimentações'!$B$5:$B$3004,$A646,'Movimentações'!$H$5:$H$3004))</f>
        <v/>
      </c>
      <c r="M646" s="17">
        <f>IF($A646="","",IFERROR(LOOKUP(2,1/(('Movimentações'!$B$5:$B$3004=$A646)*('Movimentações'!$G$5:$G$3004&lt;&gt;"")),'Movimentações'!$G$5:$G$3004),""))</f>
        <v/>
      </c>
      <c r="N646" s="17">
        <f>IF(OR($H646="",$M646=""),"",$H646-$M646)</f>
        <v/>
      </c>
      <c r="O646" s="18">
        <f>IF(OR($N646="",$L646=""),"",IF(OR($N646&lt;=0,$L646=0),"",$L646/$N646))</f>
        <v/>
      </c>
      <c r="P646" s="19">
        <f>IF(OR($G646="",$L646=""),"",IF($L646=0,"",$G646/$L646))</f>
        <v/>
      </c>
      <c r="Q646" s="14">
        <f>IF(OR($M646="",Listas!$H$2=""),"",IF($M646&lt;=Listas!$H$2,"Sulco no limite: avaliar a retirada",""))</f>
        <v/>
      </c>
      <c r="R646" s="14" t="n"/>
    </row>
    <row r="647">
      <c r="A647" s="14" t="n"/>
      <c r="B647" s="14" t="n"/>
      <c r="C647" s="14" t="n"/>
      <c r="D647" s="14" t="n"/>
      <c r="E647" s="14" t="n"/>
      <c r="F647" s="15" t="n"/>
      <c r="G647" s="16" t="n"/>
      <c r="H647" s="17" t="n"/>
      <c r="I647" s="14" t="n"/>
      <c r="J647" s="14">
        <f>IF($A647="","",IFERROR(LOOKUP(2,1/('Movimentações'!$B$5:$B$3004=$A647),'Movimentações'!$E$5:$E$3004),""))</f>
        <v/>
      </c>
      <c r="K647" s="14">
        <f>IF($J647&lt;&gt;"Montagem","",LOOKUP(2,1/('Movimentações'!$B$5:$B$3004=$A647),'Movimentações'!$C$5:$C$3004)&amp;" "&amp;LOOKUP(2,1/('Movimentações'!$B$5:$B$3004=$A647),'Movimentações'!$D$5:$D$3004))</f>
        <v/>
      </c>
      <c r="L647" s="18">
        <f>IF($A647="","",SUMIF('Movimentações'!$B$5:$B$3004,$A647,'Movimentações'!$H$5:$H$3004))</f>
        <v/>
      </c>
      <c r="M647" s="17">
        <f>IF($A647="","",IFERROR(LOOKUP(2,1/(('Movimentações'!$B$5:$B$3004=$A647)*('Movimentações'!$G$5:$G$3004&lt;&gt;"")),'Movimentações'!$G$5:$G$3004),""))</f>
        <v/>
      </c>
      <c r="N647" s="17">
        <f>IF(OR($H647="",$M647=""),"",$H647-$M647)</f>
        <v/>
      </c>
      <c r="O647" s="18">
        <f>IF(OR($N647="",$L647=""),"",IF(OR($N647&lt;=0,$L647=0),"",$L647/$N647))</f>
        <v/>
      </c>
      <c r="P647" s="19">
        <f>IF(OR($G647="",$L647=""),"",IF($L647=0,"",$G647/$L647))</f>
        <v/>
      </c>
      <c r="Q647" s="14">
        <f>IF(OR($M647="",Listas!$H$2=""),"",IF($M647&lt;=Listas!$H$2,"Sulco no limite: avaliar a retirada",""))</f>
        <v/>
      </c>
      <c r="R647" s="14" t="n"/>
    </row>
    <row r="648">
      <c r="A648" s="14" t="n"/>
      <c r="B648" s="14" t="n"/>
      <c r="C648" s="14" t="n"/>
      <c r="D648" s="14" t="n"/>
      <c r="E648" s="14" t="n"/>
      <c r="F648" s="15" t="n"/>
      <c r="G648" s="16" t="n"/>
      <c r="H648" s="17" t="n"/>
      <c r="I648" s="14" t="n"/>
      <c r="J648" s="14">
        <f>IF($A648="","",IFERROR(LOOKUP(2,1/('Movimentações'!$B$5:$B$3004=$A648),'Movimentações'!$E$5:$E$3004),""))</f>
        <v/>
      </c>
      <c r="K648" s="14">
        <f>IF($J648&lt;&gt;"Montagem","",LOOKUP(2,1/('Movimentações'!$B$5:$B$3004=$A648),'Movimentações'!$C$5:$C$3004)&amp;" "&amp;LOOKUP(2,1/('Movimentações'!$B$5:$B$3004=$A648),'Movimentações'!$D$5:$D$3004))</f>
        <v/>
      </c>
      <c r="L648" s="18">
        <f>IF($A648="","",SUMIF('Movimentações'!$B$5:$B$3004,$A648,'Movimentações'!$H$5:$H$3004))</f>
        <v/>
      </c>
      <c r="M648" s="17">
        <f>IF($A648="","",IFERROR(LOOKUP(2,1/(('Movimentações'!$B$5:$B$3004=$A648)*('Movimentações'!$G$5:$G$3004&lt;&gt;"")),'Movimentações'!$G$5:$G$3004),""))</f>
        <v/>
      </c>
      <c r="N648" s="17">
        <f>IF(OR($H648="",$M648=""),"",$H648-$M648)</f>
        <v/>
      </c>
      <c r="O648" s="18">
        <f>IF(OR($N648="",$L648=""),"",IF(OR($N648&lt;=0,$L648=0),"",$L648/$N648))</f>
        <v/>
      </c>
      <c r="P648" s="19">
        <f>IF(OR($G648="",$L648=""),"",IF($L648=0,"",$G648/$L648))</f>
        <v/>
      </c>
      <c r="Q648" s="14">
        <f>IF(OR($M648="",Listas!$H$2=""),"",IF($M648&lt;=Listas!$H$2,"Sulco no limite: avaliar a retirada",""))</f>
        <v/>
      </c>
      <c r="R648" s="14" t="n"/>
    </row>
    <row r="649">
      <c r="A649" s="14" t="n"/>
      <c r="B649" s="14" t="n"/>
      <c r="C649" s="14" t="n"/>
      <c r="D649" s="14" t="n"/>
      <c r="E649" s="14" t="n"/>
      <c r="F649" s="15" t="n"/>
      <c r="G649" s="16" t="n"/>
      <c r="H649" s="17" t="n"/>
      <c r="I649" s="14" t="n"/>
      <c r="J649" s="14">
        <f>IF($A649="","",IFERROR(LOOKUP(2,1/('Movimentações'!$B$5:$B$3004=$A649),'Movimentações'!$E$5:$E$3004),""))</f>
        <v/>
      </c>
      <c r="K649" s="14">
        <f>IF($J649&lt;&gt;"Montagem","",LOOKUP(2,1/('Movimentações'!$B$5:$B$3004=$A649),'Movimentações'!$C$5:$C$3004)&amp;" "&amp;LOOKUP(2,1/('Movimentações'!$B$5:$B$3004=$A649),'Movimentações'!$D$5:$D$3004))</f>
        <v/>
      </c>
      <c r="L649" s="18">
        <f>IF($A649="","",SUMIF('Movimentações'!$B$5:$B$3004,$A649,'Movimentações'!$H$5:$H$3004))</f>
        <v/>
      </c>
      <c r="M649" s="17">
        <f>IF($A649="","",IFERROR(LOOKUP(2,1/(('Movimentações'!$B$5:$B$3004=$A649)*('Movimentações'!$G$5:$G$3004&lt;&gt;"")),'Movimentações'!$G$5:$G$3004),""))</f>
        <v/>
      </c>
      <c r="N649" s="17">
        <f>IF(OR($H649="",$M649=""),"",$H649-$M649)</f>
        <v/>
      </c>
      <c r="O649" s="18">
        <f>IF(OR($N649="",$L649=""),"",IF(OR($N649&lt;=0,$L649=0),"",$L649/$N649))</f>
        <v/>
      </c>
      <c r="P649" s="19">
        <f>IF(OR($G649="",$L649=""),"",IF($L649=0,"",$G649/$L649))</f>
        <v/>
      </c>
      <c r="Q649" s="14">
        <f>IF(OR($M649="",Listas!$H$2=""),"",IF($M649&lt;=Listas!$H$2,"Sulco no limite: avaliar a retirada",""))</f>
        <v/>
      </c>
      <c r="R649" s="14" t="n"/>
    </row>
    <row r="650">
      <c r="A650" s="14" t="n"/>
      <c r="B650" s="14" t="n"/>
      <c r="C650" s="14" t="n"/>
      <c r="D650" s="14" t="n"/>
      <c r="E650" s="14" t="n"/>
      <c r="F650" s="15" t="n"/>
      <c r="G650" s="16" t="n"/>
      <c r="H650" s="17" t="n"/>
      <c r="I650" s="14" t="n"/>
      <c r="J650" s="14">
        <f>IF($A650="","",IFERROR(LOOKUP(2,1/('Movimentações'!$B$5:$B$3004=$A650),'Movimentações'!$E$5:$E$3004),""))</f>
        <v/>
      </c>
      <c r="K650" s="14">
        <f>IF($J650&lt;&gt;"Montagem","",LOOKUP(2,1/('Movimentações'!$B$5:$B$3004=$A650),'Movimentações'!$C$5:$C$3004)&amp;" "&amp;LOOKUP(2,1/('Movimentações'!$B$5:$B$3004=$A650),'Movimentações'!$D$5:$D$3004))</f>
        <v/>
      </c>
      <c r="L650" s="18">
        <f>IF($A650="","",SUMIF('Movimentações'!$B$5:$B$3004,$A650,'Movimentações'!$H$5:$H$3004))</f>
        <v/>
      </c>
      <c r="M650" s="17">
        <f>IF($A650="","",IFERROR(LOOKUP(2,1/(('Movimentações'!$B$5:$B$3004=$A650)*('Movimentações'!$G$5:$G$3004&lt;&gt;"")),'Movimentações'!$G$5:$G$3004),""))</f>
        <v/>
      </c>
      <c r="N650" s="17">
        <f>IF(OR($H650="",$M650=""),"",$H650-$M650)</f>
        <v/>
      </c>
      <c r="O650" s="18">
        <f>IF(OR($N650="",$L650=""),"",IF(OR($N650&lt;=0,$L650=0),"",$L650/$N650))</f>
        <v/>
      </c>
      <c r="P650" s="19">
        <f>IF(OR($G650="",$L650=""),"",IF($L650=0,"",$G650/$L650))</f>
        <v/>
      </c>
      <c r="Q650" s="14">
        <f>IF(OR($M650="",Listas!$H$2=""),"",IF($M650&lt;=Listas!$H$2,"Sulco no limite: avaliar a retirada",""))</f>
        <v/>
      </c>
      <c r="R650" s="14" t="n"/>
    </row>
    <row r="651">
      <c r="A651" s="14" t="n"/>
      <c r="B651" s="14" t="n"/>
      <c r="C651" s="14" t="n"/>
      <c r="D651" s="14" t="n"/>
      <c r="E651" s="14" t="n"/>
      <c r="F651" s="15" t="n"/>
      <c r="G651" s="16" t="n"/>
      <c r="H651" s="17" t="n"/>
      <c r="I651" s="14" t="n"/>
      <c r="J651" s="14">
        <f>IF($A651="","",IFERROR(LOOKUP(2,1/('Movimentações'!$B$5:$B$3004=$A651),'Movimentações'!$E$5:$E$3004),""))</f>
        <v/>
      </c>
      <c r="K651" s="14">
        <f>IF($J651&lt;&gt;"Montagem","",LOOKUP(2,1/('Movimentações'!$B$5:$B$3004=$A651),'Movimentações'!$C$5:$C$3004)&amp;" "&amp;LOOKUP(2,1/('Movimentações'!$B$5:$B$3004=$A651),'Movimentações'!$D$5:$D$3004))</f>
        <v/>
      </c>
      <c r="L651" s="18">
        <f>IF($A651="","",SUMIF('Movimentações'!$B$5:$B$3004,$A651,'Movimentações'!$H$5:$H$3004))</f>
        <v/>
      </c>
      <c r="M651" s="17">
        <f>IF($A651="","",IFERROR(LOOKUP(2,1/(('Movimentações'!$B$5:$B$3004=$A651)*('Movimentações'!$G$5:$G$3004&lt;&gt;"")),'Movimentações'!$G$5:$G$3004),""))</f>
        <v/>
      </c>
      <c r="N651" s="17">
        <f>IF(OR($H651="",$M651=""),"",$H651-$M651)</f>
        <v/>
      </c>
      <c r="O651" s="18">
        <f>IF(OR($N651="",$L651=""),"",IF(OR($N651&lt;=0,$L651=0),"",$L651/$N651))</f>
        <v/>
      </c>
      <c r="P651" s="19">
        <f>IF(OR($G651="",$L651=""),"",IF($L651=0,"",$G651/$L651))</f>
        <v/>
      </c>
      <c r="Q651" s="14">
        <f>IF(OR($M651="",Listas!$H$2=""),"",IF($M651&lt;=Listas!$H$2,"Sulco no limite: avaliar a retirada",""))</f>
        <v/>
      </c>
      <c r="R651" s="14" t="n"/>
    </row>
    <row r="652">
      <c r="A652" s="14" t="n"/>
      <c r="B652" s="14" t="n"/>
      <c r="C652" s="14" t="n"/>
      <c r="D652" s="14" t="n"/>
      <c r="E652" s="14" t="n"/>
      <c r="F652" s="15" t="n"/>
      <c r="G652" s="16" t="n"/>
      <c r="H652" s="17" t="n"/>
      <c r="I652" s="14" t="n"/>
      <c r="J652" s="14">
        <f>IF($A652="","",IFERROR(LOOKUP(2,1/('Movimentações'!$B$5:$B$3004=$A652),'Movimentações'!$E$5:$E$3004),""))</f>
        <v/>
      </c>
      <c r="K652" s="14">
        <f>IF($J652&lt;&gt;"Montagem","",LOOKUP(2,1/('Movimentações'!$B$5:$B$3004=$A652),'Movimentações'!$C$5:$C$3004)&amp;" "&amp;LOOKUP(2,1/('Movimentações'!$B$5:$B$3004=$A652),'Movimentações'!$D$5:$D$3004))</f>
        <v/>
      </c>
      <c r="L652" s="18">
        <f>IF($A652="","",SUMIF('Movimentações'!$B$5:$B$3004,$A652,'Movimentações'!$H$5:$H$3004))</f>
        <v/>
      </c>
      <c r="M652" s="17">
        <f>IF($A652="","",IFERROR(LOOKUP(2,1/(('Movimentações'!$B$5:$B$3004=$A652)*('Movimentações'!$G$5:$G$3004&lt;&gt;"")),'Movimentações'!$G$5:$G$3004),""))</f>
        <v/>
      </c>
      <c r="N652" s="17">
        <f>IF(OR($H652="",$M652=""),"",$H652-$M652)</f>
        <v/>
      </c>
      <c r="O652" s="18">
        <f>IF(OR($N652="",$L652=""),"",IF(OR($N652&lt;=0,$L652=0),"",$L652/$N652))</f>
        <v/>
      </c>
      <c r="P652" s="19">
        <f>IF(OR($G652="",$L652=""),"",IF($L652=0,"",$G652/$L652))</f>
        <v/>
      </c>
      <c r="Q652" s="14">
        <f>IF(OR($M652="",Listas!$H$2=""),"",IF($M652&lt;=Listas!$H$2,"Sulco no limite: avaliar a retirada",""))</f>
        <v/>
      </c>
      <c r="R652" s="14" t="n"/>
    </row>
    <row r="653">
      <c r="A653" s="14" t="n"/>
      <c r="B653" s="14" t="n"/>
      <c r="C653" s="14" t="n"/>
      <c r="D653" s="14" t="n"/>
      <c r="E653" s="14" t="n"/>
      <c r="F653" s="15" t="n"/>
      <c r="G653" s="16" t="n"/>
      <c r="H653" s="17" t="n"/>
      <c r="I653" s="14" t="n"/>
      <c r="J653" s="14">
        <f>IF($A653="","",IFERROR(LOOKUP(2,1/('Movimentações'!$B$5:$B$3004=$A653),'Movimentações'!$E$5:$E$3004),""))</f>
        <v/>
      </c>
      <c r="K653" s="14">
        <f>IF($J653&lt;&gt;"Montagem","",LOOKUP(2,1/('Movimentações'!$B$5:$B$3004=$A653),'Movimentações'!$C$5:$C$3004)&amp;" "&amp;LOOKUP(2,1/('Movimentações'!$B$5:$B$3004=$A653),'Movimentações'!$D$5:$D$3004))</f>
        <v/>
      </c>
      <c r="L653" s="18">
        <f>IF($A653="","",SUMIF('Movimentações'!$B$5:$B$3004,$A653,'Movimentações'!$H$5:$H$3004))</f>
        <v/>
      </c>
      <c r="M653" s="17">
        <f>IF($A653="","",IFERROR(LOOKUP(2,1/(('Movimentações'!$B$5:$B$3004=$A653)*('Movimentações'!$G$5:$G$3004&lt;&gt;"")),'Movimentações'!$G$5:$G$3004),""))</f>
        <v/>
      </c>
      <c r="N653" s="17">
        <f>IF(OR($H653="",$M653=""),"",$H653-$M653)</f>
        <v/>
      </c>
      <c r="O653" s="18">
        <f>IF(OR($N653="",$L653=""),"",IF(OR($N653&lt;=0,$L653=0),"",$L653/$N653))</f>
        <v/>
      </c>
      <c r="P653" s="19">
        <f>IF(OR($G653="",$L653=""),"",IF($L653=0,"",$G653/$L653))</f>
        <v/>
      </c>
      <c r="Q653" s="14">
        <f>IF(OR($M653="",Listas!$H$2=""),"",IF($M653&lt;=Listas!$H$2,"Sulco no limite: avaliar a retirada",""))</f>
        <v/>
      </c>
      <c r="R653" s="14" t="n"/>
    </row>
    <row r="654">
      <c r="A654" s="14" t="n"/>
      <c r="B654" s="14" t="n"/>
      <c r="C654" s="14" t="n"/>
      <c r="D654" s="14" t="n"/>
      <c r="E654" s="14" t="n"/>
      <c r="F654" s="15" t="n"/>
      <c r="G654" s="16" t="n"/>
      <c r="H654" s="17" t="n"/>
      <c r="I654" s="14" t="n"/>
      <c r="J654" s="14">
        <f>IF($A654="","",IFERROR(LOOKUP(2,1/('Movimentações'!$B$5:$B$3004=$A654),'Movimentações'!$E$5:$E$3004),""))</f>
        <v/>
      </c>
      <c r="K654" s="14">
        <f>IF($J654&lt;&gt;"Montagem","",LOOKUP(2,1/('Movimentações'!$B$5:$B$3004=$A654),'Movimentações'!$C$5:$C$3004)&amp;" "&amp;LOOKUP(2,1/('Movimentações'!$B$5:$B$3004=$A654),'Movimentações'!$D$5:$D$3004))</f>
        <v/>
      </c>
      <c r="L654" s="18">
        <f>IF($A654="","",SUMIF('Movimentações'!$B$5:$B$3004,$A654,'Movimentações'!$H$5:$H$3004))</f>
        <v/>
      </c>
      <c r="M654" s="17">
        <f>IF($A654="","",IFERROR(LOOKUP(2,1/(('Movimentações'!$B$5:$B$3004=$A654)*('Movimentações'!$G$5:$G$3004&lt;&gt;"")),'Movimentações'!$G$5:$G$3004),""))</f>
        <v/>
      </c>
      <c r="N654" s="17">
        <f>IF(OR($H654="",$M654=""),"",$H654-$M654)</f>
        <v/>
      </c>
      <c r="O654" s="18">
        <f>IF(OR($N654="",$L654=""),"",IF(OR($N654&lt;=0,$L654=0),"",$L654/$N654))</f>
        <v/>
      </c>
      <c r="P654" s="19">
        <f>IF(OR($G654="",$L654=""),"",IF($L654=0,"",$G654/$L654))</f>
        <v/>
      </c>
      <c r="Q654" s="14">
        <f>IF(OR($M654="",Listas!$H$2=""),"",IF($M654&lt;=Listas!$H$2,"Sulco no limite: avaliar a retirada",""))</f>
        <v/>
      </c>
      <c r="R654" s="14" t="n"/>
    </row>
    <row r="655">
      <c r="A655" s="14" t="n"/>
      <c r="B655" s="14" t="n"/>
      <c r="C655" s="14" t="n"/>
      <c r="D655" s="14" t="n"/>
      <c r="E655" s="14" t="n"/>
      <c r="F655" s="15" t="n"/>
      <c r="G655" s="16" t="n"/>
      <c r="H655" s="17" t="n"/>
      <c r="I655" s="14" t="n"/>
      <c r="J655" s="14">
        <f>IF($A655="","",IFERROR(LOOKUP(2,1/('Movimentações'!$B$5:$B$3004=$A655),'Movimentações'!$E$5:$E$3004),""))</f>
        <v/>
      </c>
      <c r="K655" s="14">
        <f>IF($J655&lt;&gt;"Montagem","",LOOKUP(2,1/('Movimentações'!$B$5:$B$3004=$A655),'Movimentações'!$C$5:$C$3004)&amp;" "&amp;LOOKUP(2,1/('Movimentações'!$B$5:$B$3004=$A655),'Movimentações'!$D$5:$D$3004))</f>
        <v/>
      </c>
      <c r="L655" s="18">
        <f>IF($A655="","",SUMIF('Movimentações'!$B$5:$B$3004,$A655,'Movimentações'!$H$5:$H$3004))</f>
        <v/>
      </c>
      <c r="M655" s="17">
        <f>IF($A655="","",IFERROR(LOOKUP(2,1/(('Movimentações'!$B$5:$B$3004=$A655)*('Movimentações'!$G$5:$G$3004&lt;&gt;"")),'Movimentações'!$G$5:$G$3004),""))</f>
        <v/>
      </c>
      <c r="N655" s="17">
        <f>IF(OR($H655="",$M655=""),"",$H655-$M655)</f>
        <v/>
      </c>
      <c r="O655" s="18">
        <f>IF(OR($N655="",$L655=""),"",IF(OR($N655&lt;=0,$L655=0),"",$L655/$N655))</f>
        <v/>
      </c>
      <c r="P655" s="19">
        <f>IF(OR($G655="",$L655=""),"",IF($L655=0,"",$G655/$L655))</f>
        <v/>
      </c>
      <c r="Q655" s="14">
        <f>IF(OR($M655="",Listas!$H$2=""),"",IF($M655&lt;=Listas!$H$2,"Sulco no limite: avaliar a retirada",""))</f>
        <v/>
      </c>
      <c r="R655" s="14" t="n"/>
    </row>
    <row r="656">
      <c r="A656" s="14" t="n"/>
      <c r="B656" s="14" t="n"/>
      <c r="C656" s="14" t="n"/>
      <c r="D656" s="14" t="n"/>
      <c r="E656" s="14" t="n"/>
      <c r="F656" s="15" t="n"/>
      <c r="G656" s="16" t="n"/>
      <c r="H656" s="17" t="n"/>
      <c r="I656" s="14" t="n"/>
      <c r="J656" s="14">
        <f>IF($A656="","",IFERROR(LOOKUP(2,1/('Movimentações'!$B$5:$B$3004=$A656),'Movimentações'!$E$5:$E$3004),""))</f>
        <v/>
      </c>
      <c r="K656" s="14">
        <f>IF($J656&lt;&gt;"Montagem","",LOOKUP(2,1/('Movimentações'!$B$5:$B$3004=$A656),'Movimentações'!$C$5:$C$3004)&amp;" "&amp;LOOKUP(2,1/('Movimentações'!$B$5:$B$3004=$A656),'Movimentações'!$D$5:$D$3004))</f>
        <v/>
      </c>
      <c r="L656" s="18">
        <f>IF($A656="","",SUMIF('Movimentações'!$B$5:$B$3004,$A656,'Movimentações'!$H$5:$H$3004))</f>
        <v/>
      </c>
      <c r="M656" s="17">
        <f>IF($A656="","",IFERROR(LOOKUP(2,1/(('Movimentações'!$B$5:$B$3004=$A656)*('Movimentações'!$G$5:$G$3004&lt;&gt;"")),'Movimentações'!$G$5:$G$3004),""))</f>
        <v/>
      </c>
      <c r="N656" s="17">
        <f>IF(OR($H656="",$M656=""),"",$H656-$M656)</f>
        <v/>
      </c>
      <c r="O656" s="18">
        <f>IF(OR($N656="",$L656=""),"",IF(OR($N656&lt;=0,$L656=0),"",$L656/$N656))</f>
        <v/>
      </c>
      <c r="P656" s="19">
        <f>IF(OR($G656="",$L656=""),"",IF($L656=0,"",$G656/$L656))</f>
        <v/>
      </c>
      <c r="Q656" s="14">
        <f>IF(OR($M656="",Listas!$H$2=""),"",IF($M656&lt;=Listas!$H$2,"Sulco no limite: avaliar a retirada",""))</f>
        <v/>
      </c>
      <c r="R656" s="14" t="n"/>
    </row>
    <row r="657">
      <c r="A657" s="14" t="n"/>
      <c r="B657" s="14" t="n"/>
      <c r="C657" s="14" t="n"/>
      <c r="D657" s="14" t="n"/>
      <c r="E657" s="14" t="n"/>
      <c r="F657" s="15" t="n"/>
      <c r="G657" s="16" t="n"/>
      <c r="H657" s="17" t="n"/>
      <c r="I657" s="14" t="n"/>
      <c r="J657" s="14">
        <f>IF($A657="","",IFERROR(LOOKUP(2,1/('Movimentações'!$B$5:$B$3004=$A657),'Movimentações'!$E$5:$E$3004),""))</f>
        <v/>
      </c>
      <c r="K657" s="14">
        <f>IF($J657&lt;&gt;"Montagem","",LOOKUP(2,1/('Movimentações'!$B$5:$B$3004=$A657),'Movimentações'!$C$5:$C$3004)&amp;" "&amp;LOOKUP(2,1/('Movimentações'!$B$5:$B$3004=$A657),'Movimentações'!$D$5:$D$3004))</f>
        <v/>
      </c>
      <c r="L657" s="18">
        <f>IF($A657="","",SUMIF('Movimentações'!$B$5:$B$3004,$A657,'Movimentações'!$H$5:$H$3004))</f>
        <v/>
      </c>
      <c r="M657" s="17">
        <f>IF($A657="","",IFERROR(LOOKUP(2,1/(('Movimentações'!$B$5:$B$3004=$A657)*('Movimentações'!$G$5:$G$3004&lt;&gt;"")),'Movimentações'!$G$5:$G$3004),""))</f>
        <v/>
      </c>
      <c r="N657" s="17">
        <f>IF(OR($H657="",$M657=""),"",$H657-$M657)</f>
        <v/>
      </c>
      <c r="O657" s="18">
        <f>IF(OR($N657="",$L657=""),"",IF(OR($N657&lt;=0,$L657=0),"",$L657/$N657))</f>
        <v/>
      </c>
      <c r="P657" s="19">
        <f>IF(OR($G657="",$L657=""),"",IF($L657=0,"",$G657/$L657))</f>
        <v/>
      </c>
      <c r="Q657" s="14">
        <f>IF(OR($M657="",Listas!$H$2=""),"",IF($M657&lt;=Listas!$H$2,"Sulco no limite: avaliar a retirada",""))</f>
        <v/>
      </c>
      <c r="R657" s="14" t="n"/>
    </row>
    <row r="658">
      <c r="A658" s="14" t="n"/>
      <c r="B658" s="14" t="n"/>
      <c r="C658" s="14" t="n"/>
      <c r="D658" s="14" t="n"/>
      <c r="E658" s="14" t="n"/>
      <c r="F658" s="15" t="n"/>
      <c r="G658" s="16" t="n"/>
      <c r="H658" s="17" t="n"/>
      <c r="I658" s="14" t="n"/>
      <c r="J658" s="14">
        <f>IF($A658="","",IFERROR(LOOKUP(2,1/('Movimentações'!$B$5:$B$3004=$A658),'Movimentações'!$E$5:$E$3004),""))</f>
        <v/>
      </c>
      <c r="K658" s="14">
        <f>IF($J658&lt;&gt;"Montagem","",LOOKUP(2,1/('Movimentações'!$B$5:$B$3004=$A658),'Movimentações'!$C$5:$C$3004)&amp;" "&amp;LOOKUP(2,1/('Movimentações'!$B$5:$B$3004=$A658),'Movimentações'!$D$5:$D$3004))</f>
        <v/>
      </c>
      <c r="L658" s="18">
        <f>IF($A658="","",SUMIF('Movimentações'!$B$5:$B$3004,$A658,'Movimentações'!$H$5:$H$3004))</f>
        <v/>
      </c>
      <c r="M658" s="17">
        <f>IF($A658="","",IFERROR(LOOKUP(2,1/(('Movimentações'!$B$5:$B$3004=$A658)*('Movimentações'!$G$5:$G$3004&lt;&gt;"")),'Movimentações'!$G$5:$G$3004),""))</f>
        <v/>
      </c>
      <c r="N658" s="17">
        <f>IF(OR($H658="",$M658=""),"",$H658-$M658)</f>
        <v/>
      </c>
      <c r="O658" s="18">
        <f>IF(OR($N658="",$L658=""),"",IF(OR($N658&lt;=0,$L658=0),"",$L658/$N658))</f>
        <v/>
      </c>
      <c r="P658" s="19">
        <f>IF(OR($G658="",$L658=""),"",IF($L658=0,"",$G658/$L658))</f>
        <v/>
      </c>
      <c r="Q658" s="14">
        <f>IF(OR($M658="",Listas!$H$2=""),"",IF($M658&lt;=Listas!$H$2,"Sulco no limite: avaliar a retirada",""))</f>
        <v/>
      </c>
      <c r="R658" s="14" t="n"/>
    </row>
    <row r="659">
      <c r="A659" s="14" t="n"/>
      <c r="B659" s="14" t="n"/>
      <c r="C659" s="14" t="n"/>
      <c r="D659" s="14" t="n"/>
      <c r="E659" s="14" t="n"/>
      <c r="F659" s="15" t="n"/>
      <c r="G659" s="16" t="n"/>
      <c r="H659" s="17" t="n"/>
      <c r="I659" s="14" t="n"/>
      <c r="J659" s="14">
        <f>IF($A659="","",IFERROR(LOOKUP(2,1/('Movimentações'!$B$5:$B$3004=$A659),'Movimentações'!$E$5:$E$3004),""))</f>
        <v/>
      </c>
      <c r="K659" s="14">
        <f>IF($J659&lt;&gt;"Montagem","",LOOKUP(2,1/('Movimentações'!$B$5:$B$3004=$A659),'Movimentações'!$C$5:$C$3004)&amp;" "&amp;LOOKUP(2,1/('Movimentações'!$B$5:$B$3004=$A659),'Movimentações'!$D$5:$D$3004))</f>
        <v/>
      </c>
      <c r="L659" s="18">
        <f>IF($A659="","",SUMIF('Movimentações'!$B$5:$B$3004,$A659,'Movimentações'!$H$5:$H$3004))</f>
        <v/>
      </c>
      <c r="M659" s="17">
        <f>IF($A659="","",IFERROR(LOOKUP(2,1/(('Movimentações'!$B$5:$B$3004=$A659)*('Movimentações'!$G$5:$G$3004&lt;&gt;"")),'Movimentações'!$G$5:$G$3004),""))</f>
        <v/>
      </c>
      <c r="N659" s="17">
        <f>IF(OR($H659="",$M659=""),"",$H659-$M659)</f>
        <v/>
      </c>
      <c r="O659" s="18">
        <f>IF(OR($N659="",$L659=""),"",IF(OR($N659&lt;=0,$L659=0),"",$L659/$N659))</f>
        <v/>
      </c>
      <c r="P659" s="19">
        <f>IF(OR($G659="",$L659=""),"",IF($L659=0,"",$G659/$L659))</f>
        <v/>
      </c>
      <c r="Q659" s="14">
        <f>IF(OR($M659="",Listas!$H$2=""),"",IF($M659&lt;=Listas!$H$2,"Sulco no limite: avaliar a retirada",""))</f>
        <v/>
      </c>
      <c r="R659" s="14" t="n"/>
    </row>
    <row r="660">
      <c r="A660" s="14" t="n"/>
      <c r="B660" s="14" t="n"/>
      <c r="C660" s="14" t="n"/>
      <c r="D660" s="14" t="n"/>
      <c r="E660" s="14" t="n"/>
      <c r="F660" s="15" t="n"/>
      <c r="G660" s="16" t="n"/>
      <c r="H660" s="17" t="n"/>
      <c r="I660" s="14" t="n"/>
      <c r="J660" s="14">
        <f>IF($A660="","",IFERROR(LOOKUP(2,1/('Movimentações'!$B$5:$B$3004=$A660),'Movimentações'!$E$5:$E$3004),""))</f>
        <v/>
      </c>
      <c r="K660" s="14">
        <f>IF($J660&lt;&gt;"Montagem","",LOOKUP(2,1/('Movimentações'!$B$5:$B$3004=$A660),'Movimentações'!$C$5:$C$3004)&amp;" "&amp;LOOKUP(2,1/('Movimentações'!$B$5:$B$3004=$A660),'Movimentações'!$D$5:$D$3004))</f>
        <v/>
      </c>
      <c r="L660" s="18">
        <f>IF($A660="","",SUMIF('Movimentações'!$B$5:$B$3004,$A660,'Movimentações'!$H$5:$H$3004))</f>
        <v/>
      </c>
      <c r="M660" s="17">
        <f>IF($A660="","",IFERROR(LOOKUP(2,1/(('Movimentações'!$B$5:$B$3004=$A660)*('Movimentações'!$G$5:$G$3004&lt;&gt;"")),'Movimentações'!$G$5:$G$3004),""))</f>
        <v/>
      </c>
      <c r="N660" s="17">
        <f>IF(OR($H660="",$M660=""),"",$H660-$M660)</f>
        <v/>
      </c>
      <c r="O660" s="18">
        <f>IF(OR($N660="",$L660=""),"",IF(OR($N660&lt;=0,$L660=0),"",$L660/$N660))</f>
        <v/>
      </c>
      <c r="P660" s="19">
        <f>IF(OR($G660="",$L660=""),"",IF($L660=0,"",$G660/$L660))</f>
        <v/>
      </c>
      <c r="Q660" s="14">
        <f>IF(OR($M660="",Listas!$H$2=""),"",IF($M660&lt;=Listas!$H$2,"Sulco no limite: avaliar a retirada",""))</f>
        <v/>
      </c>
      <c r="R660" s="14" t="n"/>
    </row>
    <row r="661">
      <c r="A661" s="14" t="n"/>
      <c r="B661" s="14" t="n"/>
      <c r="C661" s="14" t="n"/>
      <c r="D661" s="14" t="n"/>
      <c r="E661" s="14" t="n"/>
      <c r="F661" s="15" t="n"/>
      <c r="G661" s="16" t="n"/>
      <c r="H661" s="17" t="n"/>
      <c r="I661" s="14" t="n"/>
      <c r="J661" s="14">
        <f>IF($A661="","",IFERROR(LOOKUP(2,1/('Movimentações'!$B$5:$B$3004=$A661),'Movimentações'!$E$5:$E$3004),""))</f>
        <v/>
      </c>
      <c r="K661" s="14">
        <f>IF($J661&lt;&gt;"Montagem","",LOOKUP(2,1/('Movimentações'!$B$5:$B$3004=$A661),'Movimentações'!$C$5:$C$3004)&amp;" "&amp;LOOKUP(2,1/('Movimentações'!$B$5:$B$3004=$A661),'Movimentações'!$D$5:$D$3004))</f>
        <v/>
      </c>
      <c r="L661" s="18">
        <f>IF($A661="","",SUMIF('Movimentações'!$B$5:$B$3004,$A661,'Movimentações'!$H$5:$H$3004))</f>
        <v/>
      </c>
      <c r="M661" s="17">
        <f>IF($A661="","",IFERROR(LOOKUP(2,1/(('Movimentações'!$B$5:$B$3004=$A661)*('Movimentações'!$G$5:$G$3004&lt;&gt;"")),'Movimentações'!$G$5:$G$3004),""))</f>
        <v/>
      </c>
      <c r="N661" s="17">
        <f>IF(OR($H661="",$M661=""),"",$H661-$M661)</f>
        <v/>
      </c>
      <c r="O661" s="18">
        <f>IF(OR($N661="",$L661=""),"",IF(OR($N661&lt;=0,$L661=0),"",$L661/$N661))</f>
        <v/>
      </c>
      <c r="P661" s="19">
        <f>IF(OR($G661="",$L661=""),"",IF($L661=0,"",$G661/$L661))</f>
        <v/>
      </c>
      <c r="Q661" s="14">
        <f>IF(OR($M661="",Listas!$H$2=""),"",IF($M661&lt;=Listas!$H$2,"Sulco no limite: avaliar a retirada",""))</f>
        <v/>
      </c>
      <c r="R661" s="14" t="n"/>
    </row>
    <row r="662">
      <c r="A662" s="14" t="n"/>
      <c r="B662" s="14" t="n"/>
      <c r="C662" s="14" t="n"/>
      <c r="D662" s="14" t="n"/>
      <c r="E662" s="14" t="n"/>
      <c r="F662" s="15" t="n"/>
      <c r="G662" s="16" t="n"/>
      <c r="H662" s="17" t="n"/>
      <c r="I662" s="14" t="n"/>
      <c r="J662" s="14">
        <f>IF($A662="","",IFERROR(LOOKUP(2,1/('Movimentações'!$B$5:$B$3004=$A662),'Movimentações'!$E$5:$E$3004),""))</f>
        <v/>
      </c>
      <c r="K662" s="14">
        <f>IF($J662&lt;&gt;"Montagem","",LOOKUP(2,1/('Movimentações'!$B$5:$B$3004=$A662),'Movimentações'!$C$5:$C$3004)&amp;" "&amp;LOOKUP(2,1/('Movimentações'!$B$5:$B$3004=$A662),'Movimentações'!$D$5:$D$3004))</f>
        <v/>
      </c>
      <c r="L662" s="18">
        <f>IF($A662="","",SUMIF('Movimentações'!$B$5:$B$3004,$A662,'Movimentações'!$H$5:$H$3004))</f>
        <v/>
      </c>
      <c r="M662" s="17">
        <f>IF($A662="","",IFERROR(LOOKUP(2,1/(('Movimentações'!$B$5:$B$3004=$A662)*('Movimentações'!$G$5:$G$3004&lt;&gt;"")),'Movimentações'!$G$5:$G$3004),""))</f>
        <v/>
      </c>
      <c r="N662" s="17">
        <f>IF(OR($H662="",$M662=""),"",$H662-$M662)</f>
        <v/>
      </c>
      <c r="O662" s="18">
        <f>IF(OR($N662="",$L662=""),"",IF(OR($N662&lt;=0,$L662=0),"",$L662/$N662))</f>
        <v/>
      </c>
      <c r="P662" s="19">
        <f>IF(OR($G662="",$L662=""),"",IF($L662=0,"",$G662/$L662))</f>
        <v/>
      </c>
      <c r="Q662" s="14">
        <f>IF(OR($M662="",Listas!$H$2=""),"",IF($M662&lt;=Listas!$H$2,"Sulco no limite: avaliar a retirada",""))</f>
        <v/>
      </c>
      <c r="R662" s="14" t="n"/>
    </row>
    <row r="663">
      <c r="A663" s="14" t="n"/>
      <c r="B663" s="14" t="n"/>
      <c r="C663" s="14" t="n"/>
      <c r="D663" s="14" t="n"/>
      <c r="E663" s="14" t="n"/>
      <c r="F663" s="15" t="n"/>
      <c r="G663" s="16" t="n"/>
      <c r="H663" s="17" t="n"/>
      <c r="I663" s="14" t="n"/>
      <c r="J663" s="14">
        <f>IF($A663="","",IFERROR(LOOKUP(2,1/('Movimentações'!$B$5:$B$3004=$A663),'Movimentações'!$E$5:$E$3004),""))</f>
        <v/>
      </c>
      <c r="K663" s="14">
        <f>IF($J663&lt;&gt;"Montagem","",LOOKUP(2,1/('Movimentações'!$B$5:$B$3004=$A663),'Movimentações'!$C$5:$C$3004)&amp;" "&amp;LOOKUP(2,1/('Movimentações'!$B$5:$B$3004=$A663),'Movimentações'!$D$5:$D$3004))</f>
        <v/>
      </c>
      <c r="L663" s="18">
        <f>IF($A663="","",SUMIF('Movimentações'!$B$5:$B$3004,$A663,'Movimentações'!$H$5:$H$3004))</f>
        <v/>
      </c>
      <c r="M663" s="17">
        <f>IF($A663="","",IFERROR(LOOKUP(2,1/(('Movimentações'!$B$5:$B$3004=$A663)*('Movimentações'!$G$5:$G$3004&lt;&gt;"")),'Movimentações'!$G$5:$G$3004),""))</f>
        <v/>
      </c>
      <c r="N663" s="17">
        <f>IF(OR($H663="",$M663=""),"",$H663-$M663)</f>
        <v/>
      </c>
      <c r="O663" s="18">
        <f>IF(OR($N663="",$L663=""),"",IF(OR($N663&lt;=0,$L663=0),"",$L663/$N663))</f>
        <v/>
      </c>
      <c r="P663" s="19">
        <f>IF(OR($G663="",$L663=""),"",IF($L663=0,"",$G663/$L663))</f>
        <v/>
      </c>
      <c r="Q663" s="14">
        <f>IF(OR($M663="",Listas!$H$2=""),"",IF($M663&lt;=Listas!$H$2,"Sulco no limite: avaliar a retirada",""))</f>
        <v/>
      </c>
      <c r="R663" s="14" t="n"/>
    </row>
    <row r="664">
      <c r="A664" s="14" t="n"/>
      <c r="B664" s="14" t="n"/>
      <c r="C664" s="14" t="n"/>
      <c r="D664" s="14" t="n"/>
      <c r="E664" s="14" t="n"/>
      <c r="F664" s="15" t="n"/>
      <c r="G664" s="16" t="n"/>
      <c r="H664" s="17" t="n"/>
      <c r="I664" s="14" t="n"/>
      <c r="J664" s="14">
        <f>IF($A664="","",IFERROR(LOOKUP(2,1/('Movimentações'!$B$5:$B$3004=$A664),'Movimentações'!$E$5:$E$3004),""))</f>
        <v/>
      </c>
      <c r="K664" s="14">
        <f>IF($J664&lt;&gt;"Montagem","",LOOKUP(2,1/('Movimentações'!$B$5:$B$3004=$A664),'Movimentações'!$C$5:$C$3004)&amp;" "&amp;LOOKUP(2,1/('Movimentações'!$B$5:$B$3004=$A664),'Movimentações'!$D$5:$D$3004))</f>
        <v/>
      </c>
      <c r="L664" s="18">
        <f>IF($A664="","",SUMIF('Movimentações'!$B$5:$B$3004,$A664,'Movimentações'!$H$5:$H$3004))</f>
        <v/>
      </c>
      <c r="M664" s="17">
        <f>IF($A664="","",IFERROR(LOOKUP(2,1/(('Movimentações'!$B$5:$B$3004=$A664)*('Movimentações'!$G$5:$G$3004&lt;&gt;"")),'Movimentações'!$G$5:$G$3004),""))</f>
        <v/>
      </c>
      <c r="N664" s="17">
        <f>IF(OR($H664="",$M664=""),"",$H664-$M664)</f>
        <v/>
      </c>
      <c r="O664" s="18">
        <f>IF(OR($N664="",$L664=""),"",IF(OR($N664&lt;=0,$L664=0),"",$L664/$N664))</f>
        <v/>
      </c>
      <c r="P664" s="19">
        <f>IF(OR($G664="",$L664=""),"",IF($L664=0,"",$G664/$L664))</f>
        <v/>
      </c>
      <c r="Q664" s="14">
        <f>IF(OR($M664="",Listas!$H$2=""),"",IF($M664&lt;=Listas!$H$2,"Sulco no limite: avaliar a retirada",""))</f>
        <v/>
      </c>
      <c r="R664" s="14" t="n"/>
    </row>
    <row r="665">
      <c r="A665" s="14" t="n"/>
      <c r="B665" s="14" t="n"/>
      <c r="C665" s="14" t="n"/>
      <c r="D665" s="14" t="n"/>
      <c r="E665" s="14" t="n"/>
      <c r="F665" s="15" t="n"/>
      <c r="G665" s="16" t="n"/>
      <c r="H665" s="17" t="n"/>
      <c r="I665" s="14" t="n"/>
      <c r="J665" s="14">
        <f>IF($A665="","",IFERROR(LOOKUP(2,1/('Movimentações'!$B$5:$B$3004=$A665),'Movimentações'!$E$5:$E$3004),""))</f>
        <v/>
      </c>
      <c r="K665" s="14">
        <f>IF($J665&lt;&gt;"Montagem","",LOOKUP(2,1/('Movimentações'!$B$5:$B$3004=$A665),'Movimentações'!$C$5:$C$3004)&amp;" "&amp;LOOKUP(2,1/('Movimentações'!$B$5:$B$3004=$A665),'Movimentações'!$D$5:$D$3004))</f>
        <v/>
      </c>
      <c r="L665" s="18">
        <f>IF($A665="","",SUMIF('Movimentações'!$B$5:$B$3004,$A665,'Movimentações'!$H$5:$H$3004))</f>
        <v/>
      </c>
      <c r="M665" s="17">
        <f>IF($A665="","",IFERROR(LOOKUP(2,1/(('Movimentações'!$B$5:$B$3004=$A665)*('Movimentações'!$G$5:$G$3004&lt;&gt;"")),'Movimentações'!$G$5:$G$3004),""))</f>
        <v/>
      </c>
      <c r="N665" s="17">
        <f>IF(OR($H665="",$M665=""),"",$H665-$M665)</f>
        <v/>
      </c>
      <c r="O665" s="18">
        <f>IF(OR($N665="",$L665=""),"",IF(OR($N665&lt;=0,$L665=0),"",$L665/$N665))</f>
        <v/>
      </c>
      <c r="P665" s="19">
        <f>IF(OR($G665="",$L665=""),"",IF($L665=0,"",$G665/$L665))</f>
        <v/>
      </c>
      <c r="Q665" s="14">
        <f>IF(OR($M665="",Listas!$H$2=""),"",IF($M665&lt;=Listas!$H$2,"Sulco no limite: avaliar a retirada",""))</f>
        <v/>
      </c>
      <c r="R665" s="14" t="n"/>
    </row>
    <row r="666">
      <c r="A666" s="14" t="n"/>
      <c r="B666" s="14" t="n"/>
      <c r="C666" s="14" t="n"/>
      <c r="D666" s="14" t="n"/>
      <c r="E666" s="14" t="n"/>
      <c r="F666" s="15" t="n"/>
      <c r="G666" s="16" t="n"/>
      <c r="H666" s="17" t="n"/>
      <c r="I666" s="14" t="n"/>
      <c r="J666" s="14">
        <f>IF($A666="","",IFERROR(LOOKUP(2,1/('Movimentações'!$B$5:$B$3004=$A666),'Movimentações'!$E$5:$E$3004),""))</f>
        <v/>
      </c>
      <c r="K666" s="14">
        <f>IF($J666&lt;&gt;"Montagem","",LOOKUP(2,1/('Movimentações'!$B$5:$B$3004=$A666),'Movimentações'!$C$5:$C$3004)&amp;" "&amp;LOOKUP(2,1/('Movimentações'!$B$5:$B$3004=$A666),'Movimentações'!$D$5:$D$3004))</f>
        <v/>
      </c>
      <c r="L666" s="18">
        <f>IF($A666="","",SUMIF('Movimentações'!$B$5:$B$3004,$A666,'Movimentações'!$H$5:$H$3004))</f>
        <v/>
      </c>
      <c r="M666" s="17">
        <f>IF($A666="","",IFERROR(LOOKUP(2,1/(('Movimentações'!$B$5:$B$3004=$A666)*('Movimentações'!$G$5:$G$3004&lt;&gt;"")),'Movimentações'!$G$5:$G$3004),""))</f>
        <v/>
      </c>
      <c r="N666" s="17">
        <f>IF(OR($H666="",$M666=""),"",$H666-$M666)</f>
        <v/>
      </c>
      <c r="O666" s="18">
        <f>IF(OR($N666="",$L666=""),"",IF(OR($N666&lt;=0,$L666=0),"",$L666/$N666))</f>
        <v/>
      </c>
      <c r="P666" s="19">
        <f>IF(OR($G666="",$L666=""),"",IF($L666=0,"",$G666/$L666))</f>
        <v/>
      </c>
      <c r="Q666" s="14">
        <f>IF(OR($M666="",Listas!$H$2=""),"",IF($M666&lt;=Listas!$H$2,"Sulco no limite: avaliar a retirada",""))</f>
        <v/>
      </c>
      <c r="R666" s="14" t="n"/>
    </row>
    <row r="667">
      <c r="A667" s="14" t="n"/>
      <c r="B667" s="14" t="n"/>
      <c r="C667" s="14" t="n"/>
      <c r="D667" s="14" t="n"/>
      <c r="E667" s="14" t="n"/>
      <c r="F667" s="15" t="n"/>
      <c r="G667" s="16" t="n"/>
      <c r="H667" s="17" t="n"/>
      <c r="I667" s="14" t="n"/>
      <c r="J667" s="14">
        <f>IF($A667="","",IFERROR(LOOKUP(2,1/('Movimentações'!$B$5:$B$3004=$A667),'Movimentações'!$E$5:$E$3004),""))</f>
        <v/>
      </c>
      <c r="K667" s="14">
        <f>IF($J667&lt;&gt;"Montagem","",LOOKUP(2,1/('Movimentações'!$B$5:$B$3004=$A667),'Movimentações'!$C$5:$C$3004)&amp;" "&amp;LOOKUP(2,1/('Movimentações'!$B$5:$B$3004=$A667),'Movimentações'!$D$5:$D$3004))</f>
        <v/>
      </c>
      <c r="L667" s="18">
        <f>IF($A667="","",SUMIF('Movimentações'!$B$5:$B$3004,$A667,'Movimentações'!$H$5:$H$3004))</f>
        <v/>
      </c>
      <c r="M667" s="17">
        <f>IF($A667="","",IFERROR(LOOKUP(2,1/(('Movimentações'!$B$5:$B$3004=$A667)*('Movimentações'!$G$5:$G$3004&lt;&gt;"")),'Movimentações'!$G$5:$G$3004),""))</f>
        <v/>
      </c>
      <c r="N667" s="17">
        <f>IF(OR($H667="",$M667=""),"",$H667-$M667)</f>
        <v/>
      </c>
      <c r="O667" s="18">
        <f>IF(OR($N667="",$L667=""),"",IF(OR($N667&lt;=0,$L667=0),"",$L667/$N667))</f>
        <v/>
      </c>
      <c r="P667" s="19">
        <f>IF(OR($G667="",$L667=""),"",IF($L667=0,"",$G667/$L667))</f>
        <v/>
      </c>
      <c r="Q667" s="14">
        <f>IF(OR($M667="",Listas!$H$2=""),"",IF($M667&lt;=Listas!$H$2,"Sulco no limite: avaliar a retirada",""))</f>
        <v/>
      </c>
      <c r="R667" s="14" t="n"/>
    </row>
    <row r="668">
      <c r="A668" s="14" t="n"/>
      <c r="B668" s="14" t="n"/>
      <c r="C668" s="14" t="n"/>
      <c r="D668" s="14" t="n"/>
      <c r="E668" s="14" t="n"/>
      <c r="F668" s="15" t="n"/>
      <c r="G668" s="16" t="n"/>
      <c r="H668" s="17" t="n"/>
      <c r="I668" s="14" t="n"/>
      <c r="J668" s="14">
        <f>IF($A668="","",IFERROR(LOOKUP(2,1/('Movimentações'!$B$5:$B$3004=$A668),'Movimentações'!$E$5:$E$3004),""))</f>
        <v/>
      </c>
      <c r="K668" s="14">
        <f>IF($J668&lt;&gt;"Montagem","",LOOKUP(2,1/('Movimentações'!$B$5:$B$3004=$A668),'Movimentações'!$C$5:$C$3004)&amp;" "&amp;LOOKUP(2,1/('Movimentações'!$B$5:$B$3004=$A668),'Movimentações'!$D$5:$D$3004))</f>
        <v/>
      </c>
      <c r="L668" s="18">
        <f>IF($A668="","",SUMIF('Movimentações'!$B$5:$B$3004,$A668,'Movimentações'!$H$5:$H$3004))</f>
        <v/>
      </c>
      <c r="M668" s="17">
        <f>IF($A668="","",IFERROR(LOOKUP(2,1/(('Movimentações'!$B$5:$B$3004=$A668)*('Movimentações'!$G$5:$G$3004&lt;&gt;"")),'Movimentações'!$G$5:$G$3004),""))</f>
        <v/>
      </c>
      <c r="N668" s="17">
        <f>IF(OR($H668="",$M668=""),"",$H668-$M668)</f>
        <v/>
      </c>
      <c r="O668" s="18">
        <f>IF(OR($N668="",$L668=""),"",IF(OR($N668&lt;=0,$L668=0),"",$L668/$N668))</f>
        <v/>
      </c>
      <c r="P668" s="19">
        <f>IF(OR($G668="",$L668=""),"",IF($L668=0,"",$G668/$L668))</f>
        <v/>
      </c>
      <c r="Q668" s="14">
        <f>IF(OR($M668="",Listas!$H$2=""),"",IF($M668&lt;=Listas!$H$2,"Sulco no limite: avaliar a retirada",""))</f>
        <v/>
      </c>
      <c r="R668" s="14" t="n"/>
    </row>
    <row r="669">
      <c r="A669" s="14" t="n"/>
      <c r="B669" s="14" t="n"/>
      <c r="C669" s="14" t="n"/>
      <c r="D669" s="14" t="n"/>
      <c r="E669" s="14" t="n"/>
      <c r="F669" s="15" t="n"/>
      <c r="G669" s="16" t="n"/>
      <c r="H669" s="17" t="n"/>
      <c r="I669" s="14" t="n"/>
      <c r="J669" s="14">
        <f>IF($A669="","",IFERROR(LOOKUP(2,1/('Movimentações'!$B$5:$B$3004=$A669),'Movimentações'!$E$5:$E$3004),""))</f>
        <v/>
      </c>
      <c r="K669" s="14">
        <f>IF($J669&lt;&gt;"Montagem","",LOOKUP(2,1/('Movimentações'!$B$5:$B$3004=$A669),'Movimentações'!$C$5:$C$3004)&amp;" "&amp;LOOKUP(2,1/('Movimentações'!$B$5:$B$3004=$A669),'Movimentações'!$D$5:$D$3004))</f>
        <v/>
      </c>
      <c r="L669" s="18">
        <f>IF($A669="","",SUMIF('Movimentações'!$B$5:$B$3004,$A669,'Movimentações'!$H$5:$H$3004))</f>
        <v/>
      </c>
      <c r="M669" s="17">
        <f>IF($A669="","",IFERROR(LOOKUP(2,1/(('Movimentações'!$B$5:$B$3004=$A669)*('Movimentações'!$G$5:$G$3004&lt;&gt;"")),'Movimentações'!$G$5:$G$3004),""))</f>
        <v/>
      </c>
      <c r="N669" s="17">
        <f>IF(OR($H669="",$M669=""),"",$H669-$M669)</f>
        <v/>
      </c>
      <c r="O669" s="18">
        <f>IF(OR($N669="",$L669=""),"",IF(OR($N669&lt;=0,$L669=0),"",$L669/$N669))</f>
        <v/>
      </c>
      <c r="P669" s="19">
        <f>IF(OR($G669="",$L669=""),"",IF($L669=0,"",$G669/$L669))</f>
        <v/>
      </c>
      <c r="Q669" s="14">
        <f>IF(OR($M669="",Listas!$H$2=""),"",IF($M669&lt;=Listas!$H$2,"Sulco no limite: avaliar a retirada",""))</f>
        <v/>
      </c>
      <c r="R669" s="14" t="n"/>
    </row>
    <row r="670">
      <c r="A670" s="14" t="n"/>
      <c r="B670" s="14" t="n"/>
      <c r="C670" s="14" t="n"/>
      <c r="D670" s="14" t="n"/>
      <c r="E670" s="14" t="n"/>
      <c r="F670" s="15" t="n"/>
      <c r="G670" s="16" t="n"/>
      <c r="H670" s="17" t="n"/>
      <c r="I670" s="14" t="n"/>
      <c r="J670" s="14">
        <f>IF($A670="","",IFERROR(LOOKUP(2,1/('Movimentações'!$B$5:$B$3004=$A670),'Movimentações'!$E$5:$E$3004),""))</f>
        <v/>
      </c>
      <c r="K670" s="14">
        <f>IF($J670&lt;&gt;"Montagem","",LOOKUP(2,1/('Movimentações'!$B$5:$B$3004=$A670),'Movimentações'!$C$5:$C$3004)&amp;" "&amp;LOOKUP(2,1/('Movimentações'!$B$5:$B$3004=$A670),'Movimentações'!$D$5:$D$3004))</f>
        <v/>
      </c>
      <c r="L670" s="18">
        <f>IF($A670="","",SUMIF('Movimentações'!$B$5:$B$3004,$A670,'Movimentações'!$H$5:$H$3004))</f>
        <v/>
      </c>
      <c r="M670" s="17">
        <f>IF($A670="","",IFERROR(LOOKUP(2,1/(('Movimentações'!$B$5:$B$3004=$A670)*('Movimentações'!$G$5:$G$3004&lt;&gt;"")),'Movimentações'!$G$5:$G$3004),""))</f>
        <v/>
      </c>
      <c r="N670" s="17">
        <f>IF(OR($H670="",$M670=""),"",$H670-$M670)</f>
        <v/>
      </c>
      <c r="O670" s="18">
        <f>IF(OR($N670="",$L670=""),"",IF(OR($N670&lt;=0,$L670=0),"",$L670/$N670))</f>
        <v/>
      </c>
      <c r="P670" s="19">
        <f>IF(OR($G670="",$L670=""),"",IF($L670=0,"",$G670/$L670))</f>
        <v/>
      </c>
      <c r="Q670" s="14">
        <f>IF(OR($M670="",Listas!$H$2=""),"",IF($M670&lt;=Listas!$H$2,"Sulco no limite: avaliar a retirada",""))</f>
        <v/>
      </c>
      <c r="R670" s="14" t="n"/>
    </row>
    <row r="671">
      <c r="A671" s="14" t="n"/>
      <c r="B671" s="14" t="n"/>
      <c r="C671" s="14" t="n"/>
      <c r="D671" s="14" t="n"/>
      <c r="E671" s="14" t="n"/>
      <c r="F671" s="15" t="n"/>
      <c r="G671" s="16" t="n"/>
      <c r="H671" s="17" t="n"/>
      <c r="I671" s="14" t="n"/>
      <c r="J671" s="14">
        <f>IF($A671="","",IFERROR(LOOKUP(2,1/('Movimentações'!$B$5:$B$3004=$A671),'Movimentações'!$E$5:$E$3004),""))</f>
        <v/>
      </c>
      <c r="K671" s="14">
        <f>IF($J671&lt;&gt;"Montagem","",LOOKUP(2,1/('Movimentações'!$B$5:$B$3004=$A671),'Movimentações'!$C$5:$C$3004)&amp;" "&amp;LOOKUP(2,1/('Movimentações'!$B$5:$B$3004=$A671),'Movimentações'!$D$5:$D$3004))</f>
        <v/>
      </c>
      <c r="L671" s="18">
        <f>IF($A671="","",SUMIF('Movimentações'!$B$5:$B$3004,$A671,'Movimentações'!$H$5:$H$3004))</f>
        <v/>
      </c>
      <c r="M671" s="17">
        <f>IF($A671="","",IFERROR(LOOKUP(2,1/(('Movimentações'!$B$5:$B$3004=$A671)*('Movimentações'!$G$5:$G$3004&lt;&gt;"")),'Movimentações'!$G$5:$G$3004),""))</f>
        <v/>
      </c>
      <c r="N671" s="17">
        <f>IF(OR($H671="",$M671=""),"",$H671-$M671)</f>
        <v/>
      </c>
      <c r="O671" s="18">
        <f>IF(OR($N671="",$L671=""),"",IF(OR($N671&lt;=0,$L671=0),"",$L671/$N671))</f>
        <v/>
      </c>
      <c r="P671" s="19">
        <f>IF(OR($G671="",$L671=""),"",IF($L671=0,"",$G671/$L671))</f>
        <v/>
      </c>
      <c r="Q671" s="14">
        <f>IF(OR($M671="",Listas!$H$2=""),"",IF($M671&lt;=Listas!$H$2,"Sulco no limite: avaliar a retirada",""))</f>
        <v/>
      </c>
      <c r="R671" s="14" t="n"/>
    </row>
    <row r="672">
      <c r="A672" s="14" t="n"/>
      <c r="B672" s="14" t="n"/>
      <c r="C672" s="14" t="n"/>
      <c r="D672" s="14" t="n"/>
      <c r="E672" s="14" t="n"/>
      <c r="F672" s="15" t="n"/>
      <c r="G672" s="16" t="n"/>
      <c r="H672" s="17" t="n"/>
      <c r="I672" s="14" t="n"/>
      <c r="J672" s="14">
        <f>IF($A672="","",IFERROR(LOOKUP(2,1/('Movimentações'!$B$5:$B$3004=$A672),'Movimentações'!$E$5:$E$3004),""))</f>
        <v/>
      </c>
      <c r="K672" s="14">
        <f>IF($J672&lt;&gt;"Montagem","",LOOKUP(2,1/('Movimentações'!$B$5:$B$3004=$A672),'Movimentações'!$C$5:$C$3004)&amp;" "&amp;LOOKUP(2,1/('Movimentações'!$B$5:$B$3004=$A672),'Movimentações'!$D$5:$D$3004))</f>
        <v/>
      </c>
      <c r="L672" s="18">
        <f>IF($A672="","",SUMIF('Movimentações'!$B$5:$B$3004,$A672,'Movimentações'!$H$5:$H$3004))</f>
        <v/>
      </c>
      <c r="M672" s="17">
        <f>IF($A672="","",IFERROR(LOOKUP(2,1/(('Movimentações'!$B$5:$B$3004=$A672)*('Movimentações'!$G$5:$G$3004&lt;&gt;"")),'Movimentações'!$G$5:$G$3004),""))</f>
        <v/>
      </c>
      <c r="N672" s="17">
        <f>IF(OR($H672="",$M672=""),"",$H672-$M672)</f>
        <v/>
      </c>
      <c r="O672" s="18">
        <f>IF(OR($N672="",$L672=""),"",IF(OR($N672&lt;=0,$L672=0),"",$L672/$N672))</f>
        <v/>
      </c>
      <c r="P672" s="19">
        <f>IF(OR($G672="",$L672=""),"",IF($L672=0,"",$G672/$L672))</f>
        <v/>
      </c>
      <c r="Q672" s="14">
        <f>IF(OR($M672="",Listas!$H$2=""),"",IF($M672&lt;=Listas!$H$2,"Sulco no limite: avaliar a retirada",""))</f>
        <v/>
      </c>
      <c r="R672" s="14" t="n"/>
    </row>
    <row r="673">
      <c r="A673" s="14" t="n"/>
      <c r="B673" s="14" t="n"/>
      <c r="C673" s="14" t="n"/>
      <c r="D673" s="14" t="n"/>
      <c r="E673" s="14" t="n"/>
      <c r="F673" s="15" t="n"/>
      <c r="G673" s="16" t="n"/>
      <c r="H673" s="17" t="n"/>
      <c r="I673" s="14" t="n"/>
      <c r="J673" s="14">
        <f>IF($A673="","",IFERROR(LOOKUP(2,1/('Movimentações'!$B$5:$B$3004=$A673),'Movimentações'!$E$5:$E$3004),""))</f>
        <v/>
      </c>
      <c r="K673" s="14">
        <f>IF($J673&lt;&gt;"Montagem","",LOOKUP(2,1/('Movimentações'!$B$5:$B$3004=$A673),'Movimentações'!$C$5:$C$3004)&amp;" "&amp;LOOKUP(2,1/('Movimentações'!$B$5:$B$3004=$A673),'Movimentações'!$D$5:$D$3004))</f>
        <v/>
      </c>
      <c r="L673" s="18">
        <f>IF($A673="","",SUMIF('Movimentações'!$B$5:$B$3004,$A673,'Movimentações'!$H$5:$H$3004))</f>
        <v/>
      </c>
      <c r="M673" s="17">
        <f>IF($A673="","",IFERROR(LOOKUP(2,1/(('Movimentações'!$B$5:$B$3004=$A673)*('Movimentações'!$G$5:$G$3004&lt;&gt;"")),'Movimentações'!$G$5:$G$3004),""))</f>
        <v/>
      </c>
      <c r="N673" s="17">
        <f>IF(OR($H673="",$M673=""),"",$H673-$M673)</f>
        <v/>
      </c>
      <c r="O673" s="18">
        <f>IF(OR($N673="",$L673=""),"",IF(OR($N673&lt;=0,$L673=0),"",$L673/$N673))</f>
        <v/>
      </c>
      <c r="P673" s="19">
        <f>IF(OR($G673="",$L673=""),"",IF($L673=0,"",$G673/$L673))</f>
        <v/>
      </c>
      <c r="Q673" s="14">
        <f>IF(OR($M673="",Listas!$H$2=""),"",IF($M673&lt;=Listas!$H$2,"Sulco no limite: avaliar a retirada",""))</f>
        <v/>
      </c>
      <c r="R673" s="14" t="n"/>
    </row>
    <row r="674">
      <c r="A674" s="14" t="n"/>
      <c r="B674" s="14" t="n"/>
      <c r="C674" s="14" t="n"/>
      <c r="D674" s="14" t="n"/>
      <c r="E674" s="14" t="n"/>
      <c r="F674" s="15" t="n"/>
      <c r="G674" s="16" t="n"/>
      <c r="H674" s="17" t="n"/>
      <c r="I674" s="14" t="n"/>
      <c r="J674" s="14">
        <f>IF($A674="","",IFERROR(LOOKUP(2,1/('Movimentações'!$B$5:$B$3004=$A674),'Movimentações'!$E$5:$E$3004),""))</f>
        <v/>
      </c>
      <c r="K674" s="14">
        <f>IF($J674&lt;&gt;"Montagem","",LOOKUP(2,1/('Movimentações'!$B$5:$B$3004=$A674),'Movimentações'!$C$5:$C$3004)&amp;" "&amp;LOOKUP(2,1/('Movimentações'!$B$5:$B$3004=$A674),'Movimentações'!$D$5:$D$3004))</f>
        <v/>
      </c>
      <c r="L674" s="18">
        <f>IF($A674="","",SUMIF('Movimentações'!$B$5:$B$3004,$A674,'Movimentações'!$H$5:$H$3004))</f>
        <v/>
      </c>
      <c r="M674" s="17">
        <f>IF($A674="","",IFERROR(LOOKUP(2,1/(('Movimentações'!$B$5:$B$3004=$A674)*('Movimentações'!$G$5:$G$3004&lt;&gt;"")),'Movimentações'!$G$5:$G$3004),""))</f>
        <v/>
      </c>
      <c r="N674" s="17">
        <f>IF(OR($H674="",$M674=""),"",$H674-$M674)</f>
        <v/>
      </c>
      <c r="O674" s="18">
        <f>IF(OR($N674="",$L674=""),"",IF(OR($N674&lt;=0,$L674=0),"",$L674/$N674))</f>
        <v/>
      </c>
      <c r="P674" s="19">
        <f>IF(OR($G674="",$L674=""),"",IF($L674=0,"",$G674/$L674))</f>
        <v/>
      </c>
      <c r="Q674" s="14">
        <f>IF(OR($M674="",Listas!$H$2=""),"",IF($M674&lt;=Listas!$H$2,"Sulco no limite: avaliar a retirada",""))</f>
        <v/>
      </c>
      <c r="R674" s="14" t="n"/>
    </row>
    <row r="675">
      <c r="A675" s="14" t="n"/>
      <c r="B675" s="14" t="n"/>
      <c r="C675" s="14" t="n"/>
      <c r="D675" s="14" t="n"/>
      <c r="E675" s="14" t="n"/>
      <c r="F675" s="15" t="n"/>
      <c r="G675" s="16" t="n"/>
      <c r="H675" s="17" t="n"/>
      <c r="I675" s="14" t="n"/>
      <c r="J675" s="14">
        <f>IF($A675="","",IFERROR(LOOKUP(2,1/('Movimentações'!$B$5:$B$3004=$A675),'Movimentações'!$E$5:$E$3004),""))</f>
        <v/>
      </c>
      <c r="K675" s="14">
        <f>IF($J675&lt;&gt;"Montagem","",LOOKUP(2,1/('Movimentações'!$B$5:$B$3004=$A675),'Movimentações'!$C$5:$C$3004)&amp;" "&amp;LOOKUP(2,1/('Movimentações'!$B$5:$B$3004=$A675),'Movimentações'!$D$5:$D$3004))</f>
        <v/>
      </c>
      <c r="L675" s="18">
        <f>IF($A675="","",SUMIF('Movimentações'!$B$5:$B$3004,$A675,'Movimentações'!$H$5:$H$3004))</f>
        <v/>
      </c>
      <c r="M675" s="17">
        <f>IF($A675="","",IFERROR(LOOKUP(2,1/(('Movimentações'!$B$5:$B$3004=$A675)*('Movimentações'!$G$5:$G$3004&lt;&gt;"")),'Movimentações'!$G$5:$G$3004),""))</f>
        <v/>
      </c>
      <c r="N675" s="17">
        <f>IF(OR($H675="",$M675=""),"",$H675-$M675)</f>
        <v/>
      </c>
      <c r="O675" s="18">
        <f>IF(OR($N675="",$L675=""),"",IF(OR($N675&lt;=0,$L675=0),"",$L675/$N675))</f>
        <v/>
      </c>
      <c r="P675" s="19">
        <f>IF(OR($G675="",$L675=""),"",IF($L675=0,"",$G675/$L675))</f>
        <v/>
      </c>
      <c r="Q675" s="14">
        <f>IF(OR($M675="",Listas!$H$2=""),"",IF($M675&lt;=Listas!$H$2,"Sulco no limite: avaliar a retirada",""))</f>
        <v/>
      </c>
      <c r="R675" s="14" t="n"/>
    </row>
    <row r="676">
      <c r="A676" s="14" t="n"/>
      <c r="B676" s="14" t="n"/>
      <c r="C676" s="14" t="n"/>
      <c r="D676" s="14" t="n"/>
      <c r="E676" s="14" t="n"/>
      <c r="F676" s="15" t="n"/>
      <c r="G676" s="16" t="n"/>
      <c r="H676" s="17" t="n"/>
      <c r="I676" s="14" t="n"/>
      <c r="J676" s="14">
        <f>IF($A676="","",IFERROR(LOOKUP(2,1/('Movimentações'!$B$5:$B$3004=$A676),'Movimentações'!$E$5:$E$3004),""))</f>
        <v/>
      </c>
      <c r="K676" s="14">
        <f>IF($J676&lt;&gt;"Montagem","",LOOKUP(2,1/('Movimentações'!$B$5:$B$3004=$A676),'Movimentações'!$C$5:$C$3004)&amp;" "&amp;LOOKUP(2,1/('Movimentações'!$B$5:$B$3004=$A676),'Movimentações'!$D$5:$D$3004))</f>
        <v/>
      </c>
      <c r="L676" s="18">
        <f>IF($A676="","",SUMIF('Movimentações'!$B$5:$B$3004,$A676,'Movimentações'!$H$5:$H$3004))</f>
        <v/>
      </c>
      <c r="M676" s="17">
        <f>IF($A676="","",IFERROR(LOOKUP(2,1/(('Movimentações'!$B$5:$B$3004=$A676)*('Movimentações'!$G$5:$G$3004&lt;&gt;"")),'Movimentações'!$G$5:$G$3004),""))</f>
        <v/>
      </c>
      <c r="N676" s="17">
        <f>IF(OR($H676="",$M676=""),"",$H676-$M676)</f>
        <v/>
      </c>
      <c r="O676" s="18">
        <f>IF(OR($N676="",$L676=""),"",IF(OR($N676&lt;=0,$L676=0),"",$L676/$N676))</f>
        <v/>
      </c>
      <c r="P676" s="19">
        <f>IF(OR($G676="",$L676=""),"",IF($L676=0,"",$G676/$L676))</f>
        <v/>
      </c>
      <c r="Q676" s="14">
        <f>IF(OR($M676="",Listas!$H$2=""),"",IF($M676&lt;=Listas!$H$2,"Sulco no limite: avaliar a retirada",""))</f>
        <v/>
      </c>
      <c r="R676" s="14" t="n"/>
    </row>
    <row r="677">
      <c r="A677" s="14" t="n"/>
      <c r="B677" s="14" t="n"/>
      <c r="C677" s="14" t="n"/>
      <c r="D677" s="14" t="n"/>
      <c r="E677" s="14" t="n"/>
      <c r="F677" s="15" t="n"/>
      <c r="G677" s="16" t="n"/>
      <c r="H677" s="17" t="n"/>
      <c r="I677" s="14" t="n"/>
      <c r="J677" s="14">
        <f>IF($A677="","",IFERROR(LOOKUP(2,1/('Movimentações'!$B$5:$B$3004=$A677),'Movimentações'!$E$5:$E$3004),""))</f>
        <v/>
      </c>
      <c r="K677" s="14">
        <f>IF($J677&lt;&gt;"Montagem","",LOOKUP(2,1/('Movimentações'!$B$5:$B$3004=$A677),'Movimentações'!$C$5:$C$3004)&amp;" "&amp;LOOKUP(2,1/('Movimentações'!$B$5:$B$3004=$A677),'Movimentações'!$D$5:$D$3004))</f>
        <v/>
      </c>
      <c r="L677" s="18">
        <f>IF($A677="","",SUMIF('Movimentações'!$B$5:$B$3004,$A677,'Movimentações'!$H$5:$H$3004))</f>
        <v/>
      </c>
      <c r="M677" s="17">
        <f>IF($A677="","",IFERROR(LOOKUP(2,1/(('Movimentações'!$B$5:$B$3004=$A677)*('Movimentações'!$G$5:$G$3004&lt;&gt;"")),'Movimentações'!$G$5:$G$3004),""))</f>
        <v/>
      </c>
      <c r="N677" s="17">
        <f>IF(OR($H677="",$M677=""),"",$H677-$M677)</f>
        <v/>
      </c>
      <c r="O677" s="18">
        <f>IF(OR($N677="",$L677=""),"",IF(OR($N677&lt;=0,$L677=0),"",$L677/$N677))</f>
        <v/>
      </c>
      <c r="P677" s="19">
        <f>IF(OR($G677="",$L677=""),"",IF($L677=0,"",$G677/$L677))</f>
        <v/>
      </c>
      <c r="Q677" s="14">
        <f>IF(OR($M677="",Listas!$H$2=""),"",IF($M677&lt;=Listas!$H$2,"Sulco no limite: avaliar a retirada",""))</f>
        <v/>
      </c>
      <c r="R677" s="14" t="n"/>
    </row>
    <row r="678">
      <c r="A678" s="14" t="n"/>
      <c r="B678" s="14" t="n"/>
      <c r="C678" s="14" t="n"/>
      <c r="D678" s="14" t="n"/>
      <c r="E678" s="14" t="n"/>
      <c r="F678" s="15" t="n"/>
      <c r="G678" s="16" t="n"/>
      <c r="H678" s="17" t="n"/>
      <c r="I678" s="14" t="n"/>
      <c r="J678" s="14">
        <f>IF($A678="","",IFERROR(LOOKUP(2,1/('Movimentações'!$B$5:$B$3004=$A678),'Movimentações'!$E$5:$E$3004),""))</f>
        <v/>
      </c>
      <c r="K678" s="14">
        <f>IF($J678&lt;&gt;"Montagem","",LOOKUP(2,1/('Movimentações'!$B$5:$B$3004=$A678),'Movimentações'!$C$5:$C$3004)&amp;" "&amp;LOOKUP(2,1/('Movimentações'!$B$5:$B$3004=$A678),'Movimentações'!$D$5:$D$3004))</f>
        <v/>
      </c>
      <c r="L678" s="18">
        <f>IF($A678="","",SUMIF('Movimentações'!$B$5:$B$3004,$A678,'Movimentações'!$H$5:$H$3004))</f>
        <v/>
      </c>
      <c r="M678" s="17">
        <f>IF($A678="","",IFERROR(LOOKUP(2,1/(('Movimentações'!$B$5:$B$3004=$A678)*('Movimentações'!$G$5:$G$3004&lt;&gt;"")),'Movimentações'!$G$5:$G$3004),""))</f>
        <v/>
      </c>
      <c r="N678" s="17">
        <f>IF(OR($H678="",$M678=""),"",$H678-$M678)</f>
        <v/>
      </c>
      <c r="O678" s="18">
        <f>IF(OR($N678="",$L678=""),"",IF(OR($N678&lt;=0,$L678=0),"",$L678/$N678))</f>
        <v/>
      </c>
      <c r="P678" s="19">
        <f>IF(OR($G678="",$L678=""),"",IF($L678=0,"",$G678/$L678))</f>
        <v/>
      </c>
      <c r="Q678" s="14">
        <f>IF(OR($M678="",Listas!$H$2=""),"",IF($M678&lt;=Listas!$H$2,"Sulco no limite: avaliar a retirada",""))</f>
        <v/>
      </c>
      <c r="R678" s="14" t="n"/>
    </row>
    <row r="679">
      <c r="A679" s="14" t="n"/>
      <c r="B679" s="14" t="n"/>
      <c r="C679" s="14" t="n"/>
      <c r="D679" s="14" t="n"/>
      <c r="E679" s="14" t="n"/>
      <c r="F679" s="15" t="n"/>
      <c r="G679" s="16" t="n"/>
      <c r="H679" s="17" t="n"/>
      <c r="I679" s="14" t="n"/>
      <c r="J679" s="14">
        <f>IF($A679="","",IFERROR(LOOKUP(2,1/('Movimentações'!$B$5:$B$3004=$A679),'Movimentações'!$E$5:$E$3004),""))</f>
        <v/>
      </c>
      <c r="K679" s="14">
        <f>IF($J679&lt;&gt;"Montagem","",LOOKUP(2,1/('Movimentações'!$B$5:$B$3004=$A679),'Movimentações'!$C$5:$C$3004)&amp;" "&amp;LOOKUP(2,1/('Movimentações'!$B$5:$B$3004=$A679),'Movimentações'!$D$5:$D$3004))</f>
        <v/>
      </c>
      <c r="L679" s="18">
        <f>IF($A679="","",SUMIF('Movimentações'!$B$5:$B$3004,$A679,'Movimentações'!$H$5:$H$3004))</f>
        <v/>
      </c>
      <c r="M679" s="17">
        <f>IF($A679="","",IFERROR(LOOKUP(2,1/(('Movimentações'!$B$5:$B$3004=$A679)*('Movimentações'!$G$5:$G$3004&lt;&gt;"")),'Movimentações'!$G$5:$G$3004),""))</f>
        <v/>
      </c>
      <c r="N679" s="17">
        <f>IF(OR($H679="",$M679=""),"",$H679-$M679)</f>
        <v/>
      </c>
      <c r="O679" s="18">
        <f>IF(OR($N679="",$L679=""),"",IF(OR($N679&lt;=0,$L679=0),"",$L679/$N679))</f>
        <v/>
      </c>
      <c r="P679" s="19">
        <f>IF(OR($G679="",$L679=""),"",IF($L679=0,"",$G679/$L679))</f>
        <v/>
      </c>
      <c r="Q679" s="14">
        <f>IF(OR($M679="",Listas!$H$2=""),"",IF($M679&lt;=Listas!$H$2,"Sulco no limite: avaliar a retirada",""))</f>
        <v/>
      </c>
      <c r="R679" s="14" t="n"/>
    </row>
    <row r="680">
      <c r="A680" s="14" t="n"/>
      <c r="B680" s="14" t="n"/>
      <c r="C680" s="14" t="n"/>
      <c r="D680" s="14" t="n"/>
      <c r="E680" s="14" t="n"/>
      <c r="F680" s="15" t="n"/>
      <c r="G680" s="16" t="n"/>
      <c r="H680" s="17" t="n"/>
      <c r="I680" s="14" t="n"/>
      <c r="J680" s="14">
        <f>IF($A680="","",IFERROR(LOOKUP(2,1/('Movimentações'!$B$5:$B$3004=$A680),'Movimentações'!$E$5:$E$3004),""))</f>
        <v/>
      </c>
      <c r="K680" s="14">
        <f>IF($J680&lt;&gt;"Montagem","",LOOKUP(2,1/('Movimentações'!$B$5:$B$3004=$A680),'Movimentações'!$C$5:$C$3004)&amp;" "&amp;LOOKUP(2,1/('Movimentações'!$B$5:$B$3004=$A680),'Movimentações'!$D$5:$D$3004))</f>
        <v/>
      </c>
      <c r="L680" s="18">
        <f>IF($A680="","",SUMIF('Movimentações'!$B$5:$B$3004,$A680,'Movimentações'!$H$5:$H$3004))</f>
        <v/>
      </c>
      <c r="M680" s="17">
        <f>IF($A680="","",IFERROR(LOOKUP(2,1/(('Movimentações'!$B$5:$B$3004=$A680)*('Movimentações'!$G$5:$G$3004&lt;&gt;"")),'Movimentações'!$G$5:$G$3004),""))</f>
        <v/>
      </c>
      <c r="N680" s="17">
        <f>IF(OR($H680="",$M680=""),"",$H680-$M680)</f>
        <v/>
      </c>
      <c r="O680" s="18">
        <f>IF(OR($N680="",$L680=""),"",IF(OR($N680&lt;=0,$L680=0),"",$L680/$N680))</f>
        <v/>
      </c>
      <c r="P680" s="19">
        <f>IF(OR($G680="",$L680=""),"",IF($L680=0,"",$G680/$L680))</f>
        <v/>
      </c>
      <c r="Q680" s="14">
        <f>IF(OR($M680="",Listas!$H$2=""),"",IF($M680&lt;=Listas!$H$2,"Sulco no limite: avaliar a retirada",""))</f>
        <v/>
      </c>
      <c r="R680" s="14" t="n"/>
    </row>
    <row r="681">
      <c r="A681" s="14" t="n"/>
      <c r="B681" s="14" t="n"/>
      <c r="C681" s="14" t="n"/>
      <c r="D681" s="14" t="n"/>
      <c r="E681" s="14" t="n"/>
      <c r="F681" s="15" t="n"/>
      <c r="G681" s="16" t="n"/>
      <c r="H681" s="17" t="n"/>
      <c r="I681" s="14" t="n"/>
      <c r="J681" s="14">
        <f>IF($A681="","",IFERROR(LOOKUP(2,1/('Movimentações'!$B$5:$B$3004=$A681),'Movimentações'!$E$5:$E$3004),""))</f>
        <v/>
      </c>
      <c r="K681" s="14">
        <f>IF($J681&lt;&gt;"Montagem","",LOOKUP(2,1/('Movimentações'!$B$5:$B$3004=$A681),'Movimentações'!$C$5:$C$3004)&amp;" "&amp;LOOKUP(2,1/('Movimentações'!$B$5:$B$3004=$A681),'Movimentações'!$D$5:$D$3004))</f>
        <v/>
      </c>
      <c r="L681" s="18">
        <f>IF($A681="","",SUMIF('Movimentações'!$B$5:$B$3004,$A681,'Movimentações'!$H$5:$H$3004))</f>
        <v/>
      </c>
      <c r="M681" s="17">
        <f>IF($A681="","",IFERROR(LOOKUP(2,1/(('Movimentações'!$B$5:$B$3004=$A681)*('Movimentações'!$G$5:$G$3004&lt;&gt;"")),'Movimentações'!$G$5:$G$3004),""))</f>
        <v/>
      </c>
      <c r="N681" s="17">
        <f>IF(OR($H681="",$M681=""),"",$H681-$M681)</f>
        <v/>
      </c>
      <c r="O681" s="18">
        <f>IF(OR($N681="",$L681=""),"",IF(OR($N681&lt;=0,$L681=0),"",$L681/$N681))</f>
        <v/>
      </c>
      <c r="P681" s="19">
        <f>IF(OR($G681="",$L681=""),"",IF($L681=0,"",$G681/$L681))</f>
        <v/>
      </c>
      <c r="Q681" s="14">
        <f>IF(OR($M681="",Listas!$H$2=""),"",IF($M681&lt;=Listas!$H$2,"Sulco no limite: avaliar a retirada",""))</f>
        <v/>
      </c>
      <c r="R681" s="14" t="n"/>
    </row>
    <row r="682">
      <c r="A682" s="14" t="n"/>
      <c r="B682" s="14" t="n"/>
      <c r="C682" s="14" t="n"/>
      <c r="D682" s="14" t="n"/>
      <c r="E682" s="14" t="n"/>
      <c r="F682" s="15" t="n"/>
      <c r="G682" s="16" t="n"/>
      <c r="H682" s="17" t="n"/>
      <c r="I682" s="14" t="n"/>
      <c r="J682" s="14">
        <f>IF($A682="","",IFERROR(LOOKUP(2,1/('Movimentações'!$B$5:$B$3004=$A682),'Movimentações'!$E$5:$E$3004),""))</f>
        <v/>
      </c>
      <c r="K682" s="14">
        <f>IF($J682&lt;&gt;"Montagem","",LOOKUP(2,1/('Movimentações'!$B$5:$B$3004=$A682),'Movimentações'!$C$5:$C$3004)&amp;" "&amp;LOOKUP(2,1/('Movimentações'!$B$5:$B$3004=$A682),'Movimentações'!$D$5:$D$3004))</f>
        <v/>
      </c>
      <c r="L682" s="18">
        <f>IF($A682="","",SUMIF('Movimentações'!$B$5:$B$3004,$A682,'Movimentações'!$H$5:$H$3004))</f>
        <v/>
      </c>
      <c r="M682" s="17">
        <f>IF($A682="","",IFERROR(LOOKUP(2,1/(('Movimentações'!$B$5:$B$3004=$A682)*('Movimentações'!$G$5:$G$3004&lt;&gt;"")),'Movimentações'!$G$5:$G$3004),""))</f>
        <v/>
      </c>
      <c r="N682" s="17">
        <f>IF(OR($H682="",$M682=""),"",$H682-$M682)</f>
        <v/>
      </c>
      <c r="O682" s="18">
        <f>IF(OR($N682="",$L682=""),"",IF(OR($N682&lt;=0,$L682=0),"",$L682/$N682))</f>
        <v/>
      </c>
      <c r="P682" s="19">
        <f>IF(OR($G682="",$L682=""),"",IF($L682=0,"",$G682/$L682))</f>
        <v/>
      </c>
      <c r="Q682" s="14">
        <f>IF(OR($M682="",Listas!$H$2=""),"",IF($M682&lt;=Listas!$H$2,"Sulco no limite: avaliar a retirada",""))</f>
        <v/>
      </c>
      <c r="R682" s="14" t="n"/>
    </row>
    <row r="683">
      <c r="A683" s="14" t="n"/>
      <c r="B683" s="14" t="n"/>
      <c r="C683" s="14" t="n"/>
      <c r="D683" s="14" t="n"/>
      <c r="E683" s="14" t="n"/>
      <c r="F683" s="15" t="n"/>
      <c r="G683" s="16" t="n"/>
      <c r="H683" s="17" t="n"/>
      <c r="I683" s="14" t="n"/>
      <c r="J683" s="14">
        <f>IF($A683="","",IFERROR(LOOKUP(2,1/('Movimentações'!$B$5:$B$3004=$A683),'Movimentações'!$E$5:$E$3004),""))</f>
        <v/>
      </c>
      <c r="K683" s="14">
        <f>IF($J683&lt;&gt;"Montagem","",LOOKUP(2,1/('Movimentações'!$B$5:$B$3004=$A683),'Movimentações'!$C$5:$C$3004)&amp;" "&amp;LOOKUP(2,1/('Movimentações'!$B$5:$B$3004=$A683),'Movimentações'!$D$5:$D$3004))</f>
        <v/>
      </c>
      <c r="L683" s="18">
        <f>IF($A683="","",SUMIF('Movimentações'!$B$5:$B$3004,$A683,'Movimentações'!$H$5:$H$3004))</f>
        <v/>
      </c>
      <c r="M683" s="17">
        <f>IF($A683="","",IFERROR(LOOKUP(2,1/(('Movimentações'!$B$5:$B$3004=$A683)*('Movimentações'!$G$5:$G$3004&lt;&gt;"")),'Movimentações'!$G$5:$G$3004),""))</f>
        <v/>
      </c>
      <c r="N683" s="17">
        <f>IF(OR($H683="",$M683=""),"",$H683-$M683)</f>
        <v/>
      </c>
      <c r="O683" s="18">
        <f>IF(OR($N683="",$L683=""),"",IF(OR($N683&lt;=0,$L683=0),"",$L683/$N683))</f>
        <v/>
      </c>
      <c r="P683" s="19">
        <f>IF(OR($G683="",$L683=""),"",IF($L683=0,"",$G683/$L683))</f>
        <v/>
      </c>
      <c r="Q683" s="14">
        <f>IF(OR($M683="",Listas!$H$2=""),"",IF($M683&lt;=Listas!$H$2,"Sulco no limite: avaliar a retirada",""))</f>
        <v/>
      </c>
      <c r="R683" s="14" t="n"/>
    </row>
    <row r="684">
      <c r="A684" s="14" t="n"/>
      <c r="B684" s="14" t="n"/>
      <c r="C684" s="14" t="n"/>
      <c r="D684" s="14" t="n"/>
      <c r="E684" s="14" t="n"/>
      <c r="F684" s="15" t="n"/>
      <c r="G684" s="16" t="n"/>
      <c r="H684" s="17" t="n"/>
      <c r="I684" s="14" t="n"/>
      <c r="J684" s="14">
        <f>IF($A684="","",IFERROR(LOOKUP(2,1/('Movimentações'!$B$5:$B$3004=$A684),'Movimentações'!$E$5:$E$3004),""))</f>
        <v/>
      </c>
      <c r="K684" s="14">
        <f>IF($J684&lt;&gt;"Montagem","",LOOKUP(2,1/('Movimentações'!$B$5:$B$3004=$A684),'Movimentações'!$C$5:$C$3004)&amp;" "&amp;LOOKUP(2,1/('Movimentações'!$B$5:$B$3004=$A684),'Movimentações'!$D$5:$D$3004))</f>
        <v/>
      </c>
      <c r="L684" s="18">
        <f>IF($A684="","",SUMIF('Movimentações'!$B$5:$B$3004,$A684,'Movimentações'!$H$5:$H$3004))</f>
        <v/>
      </c>
      <c r="M684" s="17">
        <f>IF($A684="","",IFERROR(LOOKUP(2,1/(('Movimentações'!$B$5:$B$3004=$A684)*('Movimentações'!$G$5:$G$3004&lt;&gt;"")),'Movimentações'!$G$5:$G$3004),""))</f>
        <v/>
      </c>
      <c r="N684" s="17">
        <f>IF(OR($H684="",$M684=""),"",$H684-$M684)</f>
        <v/>
      </c>
      <c r="O684" s="18">
        <f>IF(OR($N684="",$L684=""),"",IF(OR($N684&lt;=0,$L684=0),"",$L684/$N684))</f>
        <v/>
      </c>
      <c r="P684" s="19">
        <f>IF(OR($G684="",$L684=""),"",IF($L684=0,"",$G684/$L684))</f>
        <v/>
      </c>
      <c r="Q684" s="14">
        <f>IF(OR($M684="",Listas!$H$2=""),"",IF($M684&lt;=Listas!$H$2,"Sulco no limite: avaliar a retirada",""))</f>
        <v/>
      </c>
      <c r="R684" s="14" t="n"/>
    </row>
    <row r="685">
      <c r="A685" s="14" t="n"/>
      <c r="B685" s="14" t="n"/>
      <c r="C685" s="14" t="n"/>
      <c r="D685" s="14" t="n"/>
      <c r="E685" s="14" t="n"/>
      <c r="F685" s="15" t="n"/>
      <c r="G685" s="16" t="n"/>
      <c r="H685" s="17" t="n"/>
      <c r="I685" s="14" t="n"/>
      <c r="J685" s="14">
        <f>IF($A685="","",IFERROR(LOOKUP(2,1/('Movimentações'!$B$5:$B$3004=$A685),'Movimentações'!$E$5:$E$3004),""))</f>
        <v/>
      </c>
      <c r="K685" s="14">
        <f>IF($J685&lt;&gt;"Montagem","",LOOKUP(2,1/('Movimentações'!$B$5:$B$3004=$A685),'Movimentações'!$C$5:$C$3004)&amp;" "&amp;LOOKUP(2,1/('Movimentações'!$B$5:$B$3004=$A685),'Movimentações'!$D$5:$D$3004))</f>
        <v/>
      </c>
      <c r="L685" s="18">
        <f>IF($A685="","",SUMIF('Movimentações'!$B$5:$B$3004,$A685,'Movimentações'!$H$5:$H$3004))</f>
        <v/>
      </c>
      <c r="M685" s="17">
        <f>IF($A685="","",IFERROR(LOOKUP(2,1/(('Movimentações'!$B$5:$B$3004=$A685)*('Movimentações'!$G$5:$G$3004&lt;&gt;"")),'Movimentações'!$G$5:$G$3004),""))</f>
        <v/>
      </c>
      <c r="N685" s="17">
        <f>IF(OR($H685="",$M685=""),"",$H685-$M685)</f>
        <v/>
      </c>
      <c r="O685" s="18">
        <f>IF(OR($N685="",$L685=""),"",IF(OR($N685&lt;=0,$L685=0),"",$L685/$N685))</f>
        <v/>
      </c>
      <c r="P685" s="19">
        <f>IF(OR($G685="",$L685=""),"",IF($L685=0,"",$G685/$L685))</f>
        <v/>
      </c>
      <c r="Q685" s="14">
        <f>IF(OR($M685="",Listas!$H$2=""),"",IF($M685&lt;=Listas!$H$2,"Sulco no limite: avaliar a retirada",""))</f>
        <v/>
      </c>
      <c r="R685" s="14" t="n"/>
    </row>
    <row r="686">
      <c r="A686" s="14" t="n"/>
      <c r="B686" s="14" t="n"/>
      <c r="C686" s="14" t="n"/>
      <c r="D686" s="14" t="n"/>
      <c r="E686" s="14" t="n"/>
      <c r="F686" s="15" t="n"/>
      <c r="G686" s="16" t="n"/>
      <c r="H686" s="17" t="n"/>
      <c r="I686" s="14" t="n"/>
      <c r="J686" s="14">
        <f>IF($A686="","",IFERROR(LOOKUP(2,1/('Movimentações'!$B$5:$B$3004=$A686),'Movimentações'!$E$5:$E$3004),""))</f>
        <v/>
      </c>
      <c r="K686" s="14">
        <f>IF($J686&lt;&gt;"Montagem","",LOOKUP(2,1/('Movimentações'!$B$5:$B$3004=$A686),'Movimentações'!$C$5:$C$3004)&amp;" "&amp;LOOKUP(2,1/('Movimentações'!$B$5:$B$3004=$A686),'Movimentações'!$D$5:$D$3004))</f>
        <v/>
      </c>
      <c r="L686" s="18">
        <f>IF($A686="","",SUMIF('Movimentações'!$B$5:$B$3004,$A686,'Movimentações'!$H$5:$H$3004))</f>
        <v/>
      </c>
      <c r="M686" s="17">
        <f>IF($A686="","",IFERROR(LOOKUP(2,1/(('Movimentações'!$B$5:$B$3004=$A686)*('Movimentações'!$G$5:$G$3004&lt;&gt;"")),'Movimentações'!$G$5:$G$3004),""))</f>
        <v/>
      </c>
      <c r="N686" s="17">
        <f>IF(OR($H686="",$M686=""),"",$H686-$M686)</f>
        <v/>
      </c>
      <c r="O686" s="18">
        <f>IF(OR($N686="",$L686=""),"",IF(OR($N686&lt;=0,$L686=0),"",$L686/$N686))</f>
        <v/>
      </c>
      <c r="P686" s="19">
        <f>IF(OR($G686="",$L686=""),"",IF($L686=0,"",$G686/$L686))</f>
        <v/>
      </c>
      <c r="Q686" s="14">
        <f>IF(OR($M686="",Listas!$H$2=""),"",IF($M686&lt;=Listas!$H$2,"Sulco no limite: avaliar a retirada",""))</f>
        <v/>
      </c>
      <c r="R686" s="14" t="n"/>
    </row>
    <row r="687">
      <c r="A687" s="14" t="n"/>
      <c r="B687" s="14" t="n"/>
      <c r="C687" s="14" t="n"/>
      <c r="D687" s="14" t="n"/>
      <c r="E687" s="14" t="n"/>
      <c r="F687" s="15" t="n"/>
      <c r="G687" s="16" t="n"/>
      <c r="H687" s="17" t="n"/>
      <c r="I687" s="14" t="n"/>
      <c r="J687" s="14">
        <f>IF($A687="","",IFERROR(LOOKUP(2,1/('Movimentações'!$B$5:$B$3004=$A687),'Movimentações'!$E$5:$E$3004),""))</f>
        <v/>
      </c>
      <c r="K687" s="14">
        <f>IF($J687&lt;&gt;"Montagem","",LOOKUP(2,1/('Movimentações'!$B$5:$B$3004=$A687),'Movimentações'!$C$5:$C$3004)&amp;" "&amp;LOOKUP(2,1/('Movimentações'!$B$5:$B$3004=$A687),'Movimentações'!$D$5:$D$3004))</f>
        <v/>
      </c>
      <c r="L687" s="18">
        <f>IF($A687="","",SUMIF('Movimentações'!$B$5:$B$3004,$A687,'Movimentações'!$H$5:$H$3004))</f>
        <v/>
      </c>
      <c r="M687" s="17">
        <f>IF($A687="","",IFERROR(LOOKUP(2,1/(('Movimentações'!$B$5:$B$3004=$A687)*('Movimentações'!$G$5:$G$3004&lt;&gt;"")),'Movimentações'!$G$5:$G$3004),""))</f>
        <v/>
      </c>
      <c r="N687" s="17">
        <f>IF(OR($H687="",$M687=""),"",$H687-$M687)</f>
        <v/>
      </c>
      <c r="O687" s="18">
        <f>IF(OR($N687="",$L687=""),"",IF(OR($N687&lt;=0,$L687=0),"",$L687/$N687))</f>
        <v/>
      </c>
      <c r="P687" s="19">
        <f>IF(OR($G687="",$L687=""),"",IF($L687=0,"",$G687/$L687))</f>
        <v/>
      </c>
      <c r="Q687" s="14">
        <f>IF(OR($M687="",Listas!$H$2=""),"",IF($M687&lt;=Listas!$H$2,"Sulco no limite: avaliar a retirada",""))</f>
        <v/>
      </c>
      <c r="R687" s="14" t="n"/>
    </row>
    <row r="688">
      <c r="A688" s="14" t="n"/>
      <c r="B688" s="14" t="n"/>
      <c r="C688" s="14" t="n"/>
      <c r="D688" s="14" t="n"/>
      <c r="E688" s="14" t="n"/>
      <c r="F688" s="15" t="n"/>
      <c r="G688" s="16" t="n"/>
      <c r="H688" s="17" t="n"/>
      <c r="I688" s="14" t="n"/>
      <c r="J688" s="14">
        <f>IF($A688="","",IFERROR(LOOKUP(2,1/('Movimentações'!$B$5:$B$3004=$A688),'Movimentações'!$E$5:$E$3004),""))</f>
        <v/>
      </c>
      <c r="K688" s="14">
        <f>IF($J688&lt;&gt;"Montagem","",LOOKUP(2,1/('Movimentações'!$B$5:$B$3004=$A688),'Movimentações'!$C$5:$C$3004)&amp;" "&amp;LOOKUP(2,1/('Movimentações'!$B$5:$B$3004=$A688),'Movimentações'!$D$5:$D$3004))</f>
        <v/>
      </c>
      <c r="L688" s="18">
        <f>IF($A688="","",SUMIF('Movimentações'!$B$5:$B$3004,$A688,'Movimentações'!$H$5:$H$3004))</f>
        <v/>
      </c>
      <c r="M688" s="17">
        <f>IF($A688="","",IFERROR(LOOKUP(2,1/(('Movimentações'!$B$5:$B$3004=$A688)*('Movimentações'!$G$5:$G$3004&lt;&gt;"")),'Movimentações'!$G$5:$G$3004),""))</f>
        <v/>
      </c>
      <c r="N688" s="17">
        <f>IF(OR($H688="",$M688=""),"",$H688-$M688)</f>
        <v/>
      </c>
      <c r="O688" s="18">
        <f>IF(OR($N688="",$L688=""),"",IF(OR($N688&lt;=0,$L688=0),"",$L688/$N688))</f>
        <v/>
      </c>
      <c r="P688" s="19">
        <f>IF(OR($G688="",$L688=""),"",IF($L688=0,"",$G688/$L688))</f>
        <v/>
      </c>
      <c r="Q688" s="14">
        <f>IF(OR($M688="",Listas!$H$2=""),"",IF($M688&lt;=Listas!$H$2,"Sulco no limite: avaliar a retirada",""))</f>
        <v/>
      </c>
      <c r="R688" s="14" t="n"/>
    </row>
    <row r="689">
      <c r="A689" s="14" t="n"/>
      <c r="B689" s="14" t="n"/>
      <c r="C689" s="14" t="n"/>
      <c r="D689" s="14" t="n"/>
      <c r="E689" s="14" t="n"/>
      <c r="F689" s="15" t="n"/>
      <c r="G689" s="16" t="n"/>
      <c r="H689" s="17" t="n"/>
      <c r="I689" s="14" t="n"/>
      <c r="J689" s="14">
        <f>IF($A689="","",IFERROR(LOOKUP(2,1/('Movimentações'!$B$5:$B$3004=$A689),'Movimentações'!$E$5:$E$3004),""))</f>
        <v/>
      </c>
      <c r="K689" s="14">
        <f>IF($J689&lt;&gt;"Montagem","",LOOKUP(2,1/('Movimentações'!$B$5:$B$3004=$A689),'Movimentações'!$C$5:$C$3004)&amp;" "&amp;LOOKUP(2,1/('Movimentações'!$B$5:$B$3004=$A689),'Movimentações'!$D$5:$D$3004))</f>
        <v/>
      </c>
      <c r="L689" s="18">
        <f>IF($A689="","",SUMIF('Movimentações'!$B$5:$B$3004,$A689,'Movimentações'!$H$5:$H$3004))</f>
        <v/>
      </c>
      <c r="M689" s="17">
        <f>IF($A689="","",IFERROR(LOOKUP(2,1/(('Movimentações'!$B$5:$B$3004=$A689)*('Movimentações'!$G$5:$G$3004&lt;&gt;"")),'Movimentações'!$G$5:$G$3004),""))</f>
        <v/>
      </c>
      <c r="N689" s="17">
        <f>IF(OR($H689="",$M689=""),"",$H689-$M689)</f>
        <v/>
      </c>
      <c r="O689" s="18">
        <f>IF(OR($N689="",$L689=""),"",IF(OR($N689&lt;=0,$L689=0),"",$L689/$N689))</f>
        <v/>
      </c>
      <c r="P689" s="19">
        <f>IF(OR($G689="",$L689=""),"",IF($L689=0,"",$G689/$L689))</f>
        <v/>
      </c>
      <c r="Q689" s="14">
        <f>IF(OR($M689="",Listas!$H$2=""),"",IF($M689&lt;=Listas!$H$2,"Sulco no limite: avaliar a retirada",""))</f>
        <v/>
      </c>
      <c r="R689" s="14" t="n"/>
    </row>
    <row r="690">
      <c r="A690" s="14" t="n"/>
      <c r="B690" s="14" t="n"/>
      <c r="C690" s="14" t="n"/>
      <c r="D690" s="14" t="n"/>
      <c r="E690" s="14" t="n"/>
      <c r="F690" s="15" t="n"/>
      <c r="G690" s="16" t="n"/>
      <c r="H690" s="17" t="n"/>
      <c r="I690" s="14" t="n"/>
      <c r="J690" s="14">
        <f>IF($A690="","",IFERROR(LOOKUP(2,1/('Movimentações'!$B$5:$B$3004=$A690),'Movimentações'!$E$5:$E$3004),""))</f>
        <v/>
      </c>
      <c r="K690" s="14">
        <f>IF($J690&lt;&gt;"Montagem","",LOOKUP(2,1/('Movimentações'!$B$5:$B$3004=$A690),'Movimentações'!$C$5:$C$3004)&amp;" "&amp;LOOKUP(2,1/('Movimentações'!$B$5:$B$3004=$A690),'Movimentações'!$D$5:$D$3004))</f>
        <v/>
      </c>
      <c r="L690" s="18">
        <f>IF($A690="","",SUMIF('Movimentações'!$B$5:$B$3004,$A690,'Movimentações'!$H$5:$H$3004))</f>
        <v/>
      </c>
      <c r="M690" s="17">
        <f>IF($A690="","",IFERROR(LOOKUP(2,1/(('Movimentações'!$B$5:$B$3004=$A690)*('Movimentações'!$G$5:$G$3004&lt;&gt;"")),'Movimentações'!$G$5:$G$3004),""))</f>
        <v/>
      </c>
      <c r="N690" s="17">
        <f>IF(OR($H690="",$M690=""),"",$H690-$M690)</f>
        <v/>
      </c>
      <c r="O690" s="18">
        <f>IF(OR($N690="",$L690=""),"",IF(OR($N690&lt;=0,$L690=0),"",$L690/$N690))</f>
        <v/>
      </c>
      <c r="P690" s="19">
        <f>IF(OR($G690="",$L690=""),"",IF($L690=0,"",$G690/$L690))</f>
        <v/>
      </c>
      <c r="Q690" s="14">
        <f>IF(OR($M690="",Listas!$H$2=""),"",IF($M690&lt;=Listas!$H$2,"Sulco no limite: avaliar a retirada",""))</f>
        <v/>
      </c>
      <c r="R690" s="14" t="n"/>
    </row>
    <row r="691">
      <c r="A691" s="14" t="n"/>
      <c r="B691" s="14" t="n"/>
      <c r="C691" s="14" t="n"/>
      <c r="D691" s="14" t="n"/>
      <c r="E691" s="14" t="n"/>
      <c r="F691" s="15" t="n"/>
      <c r="G691" s="16" t="n"/>
      <c r="H691" s="17" t="n"/>
      <c r="I691" s="14" t="n"/>
      <c r="J691" s="14">
        <f>IF($A691="","",IFERROR(LOOKUP(2,1/('Movimentações'!$B$5:$B$3004=$A691),'Movimentações'!$E$5:$E$3004),""))</f>
        <v/>
      </c>
      <c r="K691" s="14">
        <f>IF($J691&lt;&gt;"Montagem","",LOOKUP(2,1/('Movimentações'!$B$5:$B$3004=$A691),'Movimentações'!$C$5:$C$3004)&amp;" "&amp;LOOKUP(2,1/('Movimentações'!$B$5:$B$3004=$A691),'Movimentações'!$D$5:$D$3004))</f>
        <v/>
      </c>
      <c r="L691" s="18">
        <f>IF($A691="","",SUMIF('Movimentações'!$B$5:$B$3004,$A691,'Movimentações'!$H$5:$H$3004))</f>
        <v/>
      </c>
      <c r="M691" s="17">
        <f>IF($A691="","",IFERROR(LOOKUP(2,1/(('Movimentações'!$B$5:$B$3004=$A691)*('Movimentações'!$G$5:$G$3004&lt;&gt;"")),'Movimentações'!$G$5:$G$3004),""))</f>
        <v/>
      </c>
      <c r="N691" s="17">
        <f>IF(OR($H691="",$M691=""),"",$H691-$M691)</f>
        <v/>
      </c>
      <c r="O691" s="18">
        <f>IF(OR($N691="",$L691=""),"",IF(OR($N691&lt;=0,$L691=0),"",$L691/$N691))</f>
        <v/>
      </c>
      <c r="P691" s="19">
        <f>IF(OR($G691="",$L691=""),"",IF($L691=0,"",$G691/$L691))</f>
        <v/>
      </c>
      <c r="Q691" s="14">
        <f>IF(OR($M691="",Listas!$H$2=""),"",IF($M691&lt;=Listas!$H$2,"Sulco no limite: avaliar a retirada",""))</f>
        <v/>
      </c>
      <c r="R691" s="14" t="n"/>
    </row>
    <row r="692">
      <c r="A692" s="14" t="n"/>
      <c r="B692" s="14" t="n"/>
      <c r="C692" s="14" t="n"/>
      <c r="D692" s="14" t="n"/>
      <c r="E692" s="14" t="n"/>
      <c r="F692" s="15" t="n"/>
      <c r="G692" s="16" t="n"/>
      <c r="H692" s="17" t="n"/>
      <c r="I692" s="14" t="n"/>
      <c r="J692" s="14">
        <f>IF($A692="","",IFERROR(LOOKUP(2,1/('Movimentações'!$B$5:$B$3004=$A692),'Movimentações'!$E$5:$E$3004),""))</f>
        <v/>
      </c>
      <c r="K692" s="14">
        <f>IF($J692&lt;&gt;"Montagem","",LOOKUP(2,1/('Movimentações'!$B$5:$B$3004=$A692),'Movimentações'!$C$5:$C$3004)&amp;" "&amp;LOOKUP(2,1/('Movimentações'!$B$5:$B$3004=$A692),'Movimentações'!$D$5:$D$3004))</f>
        <v/>
      </c>
      <c r="L692" s="18">
        <f>IF($A692="","",SUMIF('Movimentações'!$B$5:$B$3004,$A692,'Movimentações'!$H$5:$H$3004))</f>
        <v/>
      </c>
      <c r="M692" s="17">
        <f>IF($A692="","",IFERROR(LOOKUP(2,1/(('Movimentações'!$B$5:$B$3004=$A692)*('Movimentações'!$G$5:$G$3004&lt;&gt;"")),'Movimentações'!$G$5:$G$3004),""))</f>
        <v/>
      </c>
      <c r="N692" s="17">
        <f>IF(OR($H692="",$M692=""),"",$H692-$M692)</f>
        <v/>
      </c>
      <c r="O692" s="18">
        <f>IF(OR($N692="",$L692=""),"",IF(OR($N692&lt;=0,$L692=0),"",$L692/$N692))</f>
        <v/>
      </c>
      <c r="P692" s="19">
        <f>IF(OR($G692="",$L692=""),"",IF($L692=0,"",$G692/$L692))</f>
        <v/>
      </c>
      <c r="Q692" s="14">
        <f>IF(OR($M692="",Listas!$H$2=""),"",IF($M692&lt;=Listas!$H$2,"Sulco no limite: avaliar a retirada",""))</f>
        <v/>
      </c>
      <c r="R692" s="14" t="n"/>
    </row>
    <row r="693">
      <c r="A693" s="14" t="n"/>
      <c r="B693" s="14" t="n"/>
      <c r="C693" s="14" t="n"/>
      <c r="D693" s="14" t="n"/>
      <c r="E693" s="14" t="n"/>
      <c r="F693" s="15" t="n"/>
      <c r="G693" s="16" t="n"/>
      <c r="H693" s="17" t="n"/>
      <c r="I693" s="14" t="n"/>
      <c r="J693" s="14">
        <f>IF($A693="","",IFERROR(LOOKUP(2,1/('Movimentações'!$B$5:$B$3004=$A693),'Movimentações'!$E$5:$E$3004),""))</f>
        <v/>
      </c>
      <c r="K693" s="14">
        <f>IF($J693&lt;&gt;"Montagem","",LOOKUP(2,1/('Movimentações'!$B$5:$B$3004=$A693),'Movimentações'!$C$5:$C$3004)&amp;" "&amp;LOOKUP(2,1/('Movimentações'!$B$5:$B$3004=$A693),'Movimentações'!$D$5:$D$3004))</f>
        <v/>
      </c>
      <c r="L693" s="18">
        <f>IF($A693="","",SUMIF('Movimentações'!$B$5:$B$3004,$A693,'Movimentações'!$H$5:$H$3004))</f>
        <v/>
      </c>
      <c r="M693" s="17">
        <f>IF($A693="","",IFERROR(LOOKUP(2,1/(('Movimentações'!$B$5:$B$3004=$A693)*('Movimentações'!$G$5:$G$3004&lt;&gt;"")),'Movimentações'!$G$5:$G$3004),""))</f>
        <v/>
      </c>
      <c r="N693" s="17">
        <f>IF(OR($H693="",$M693=""),"",$H693-$M693)</f>
        <v/>
      </c>
      <c r="O693" s="18">
        <f>IF(OR($N693="",$L693=""),"",IF(OR($N693&lt;=0,$L693=0),"",$L693/$N693))</f>
        <v/>
      </c>
      <c r="P693" s="19">
        <f>IF(OR($G693="",$L693=""),"",IF($L693=0,"",$G693/$L693))</f>
        <v/>
      </c>
      <c r="Q693" s="14">
        <f>IF(OR($M693="",Listas!$H$2=""),"",IF($M693&lt;=Listas!$H$2,"Sulco no limite: avaliar a retirada",""))</f>
        <v/>
      </c>
      <c r="R693" s="14" t="n"/>
    </row>
    <row r="694">
      <c r="A694" s="14" t="n"/>
      <c r="B694" s="14" t="n"/>
      <c r="C694" s="14" t="n"/>
      <c r="D694" s="14" t="n"/>
      <c r="E694" s="14" t="n"/>
      <c r="F694" s="15" t="n"/>
      <c r="G694" s="16" t="n"/>
      <c r="H694" s="17" t="n"/>
      <c r="I694" s="14" t="n"/>
      <c r="J694" s="14">
        <f>IF($A694="","",IFERROR(LOOKUP(2,1/('Movimentações'!$B$5:$B$3004=$A694),'Movimentações'!$E$5:$E$3004),""))</f>
        <v/>
      </c>
      <c r="K694" s="14">
        <f>IF($J694&lt;&gt;"Montagem","",LOOKUP(2,1/('Movimentações'!$B$5:$B$3004=$A694),'Movimentações'!$C$5:$C$3004)&amp;" "&amp;LOOKUP(2,1/('Movimentações'!$B$5:$B$3004=$A694),'Movimentações'!$D$5:$D$3004))</f>
        <v/>
      </c>
      <c r="L694" s="18">
        <f>IF($A694="","",SUMIF('Movimentações'!$B$5:$B$3004,$A694,'Movimentações'!$H$5:$H$3004))</f>
        <v/>
      </c>
      <c r="M694" s="17">
        <f>IF($A694="","",IFERROR(LOOKUP(2,1/(('Movimentações'!$B$5:$B$3004=$A694)*('Movimentações'!$G$5:$G$3004&lt;&gt;"")),'Movimentações'!$G$5:$G$3004),""))</f>
        <v/>
      </c>
      <c r="N694" s="17">
        <f>IF(OR($H694="",$M694=""),"",$H694-$M694)</f>
        <v/>
      </c>
      <c r="O694" s="18">
        <f>IF(OR($N694="",$L694=""),"",IF(OR($N694&lt;=0,$L694=0),"",$L694/$N694))</f>
        <v/>
      </c>
      <c r="P694" s="19">
        <f>IF(OR($G694="",$L694=""),"",IF($L694=0,"",$G694/$L694))</f>
        <v/>
      </c>
      <c r="Q694" s="14">
        <f>IF(OR($M694="",Listas!$H$2=""),"",IF($M694&lt;=Listas!$H$2,"Sulco no limite: avaliar a retirada",""))</f>
        <v/>
      </c>
      <c r="R694" s="14" t="n"/>
    </row>
    <row r="695">
      <c r="A695" s="14" t="n"/>
      <c r="B695" s="14" t="n"/>
      <c r="C695" s="14" t="n"/>
      <c r="D695" s="14" t="n"/>
      <c r="E695" s="14" t="n"/>
      <c r="F695" s="15" t="n"/>
      <c r="G695" s="16" t="n"/>
      <c r="H695" s="17" t="n"/>
      <c r="I695" s="14" t="n"/>
      <c r="J695" s="14">
        <f>IF($A695="","",IFERROR(LOOKUP(2,1/('Movimentações'!$B$5:$B$3004=$A695),'Movimentações'!$E$5:$E$3004),""))</f>
        <v/>
      </c>
      <c r="K695" s="14">
        <f>IF($J695&lt;&gt;"Montagem","",LOOKUP(2,1/('Movimentações'!$B$5:$B$3004=$A695),'Movimentações'!$C$5:$C$3004)&amp;" "&amp;LOOKUP(2,1/('Movimentações'!$B$5:$B$3004=$A695),'Movimentações'!$D$5:$D$3004))</f>
        <v/>
      </c>
      <c r="L695" s="18">
        <f>IF($A695="","",SUMIF('Movimentações'!$B$5:$B$3004,$A695,'Movimentações'!$H$5:$H$3004))</f>
        <v/>
      </c>
      <c r="M695" s="17">
        <f>IF($A695="","",IFERROR(LOOKUP(2,1/(('Movimentações'!$B$5:$B$3004=$A695)*('Movimentações'!$G$5:$G$3004&lt;&gt;"")),'Movimentações'!$G$5:$G$3004),""))</f>
        <v/>
      </c>
      <c r="N695" s="17">
        <f>IF(OR($H695="",$M695=""),"",$H695-$M695)</f>
        <v/>
      </c>
      <c r="O695" s="18">
        <f>IF(OR($N695="",$L695=""),"",IF(OR($N695&lt;=0,$L695=0),"",$L695/$N695))</f>
        <v/>
      </c>
      <c r="P695" s="19">
        <f>IF(OR($G695="",$L695=""),"",IF($L695=0,"",$G695/$L695))</f>
        <v/>
      </c>
      <c r="Q695" s="14">
        <f>IF(OR($M695="",Listas!$H$2=""),"",IF($M695&lt;=Listas!$H$2,"Sulco no limite: avaliar a retirada",""))</f>
        <v/>
      </c>
      <c r="R695" s="14" t="n"/>
    </row>
    <row r="696">
      <c r="A696" s="14" t="n"/>
      <c r="B696" s="14" t="n"/>
      <c r="C696" s="14" t="n"/>
      <c r="D696" s="14" t="n"/>
      <c r="E696" s="14" t="n"/>
      <c r="F696" s="15" t="n"/>
      <c r="G696" s="16" t="n"/>
      <c r="H696" s="17" t="n"/>
      <c r="I696" s="14" t="n"/>
      <c r="J696" s="14">
        <f>IF($A696="","",IFERROR(LOOKUP(2,1/('Movimentações'!$B$5:$B$3004=$A696),'Movimentações'!$E$5:$E$3004),""))</f>
        <v/>
      </c>
      <c r="K696" s="14">
        <f>IF($J696&lt;&gt;"Montagem","",LOOKUP(2,1/('Movimentações'!$B$5:$B$3004=$A696),'Movimentações'!$C$5:$C$3004)&amp;" "&amp;LOOKUP(2,1/('Movimentações'!$B$5:$B$3004=$A696),'Movimentações'!$D$5:$D$3004))</f>
        <v/>
      </c>
      <c r="L696" s="18">
        <f>IF($A696="","",SUMIF('Movimentações'!$B$5:$B$3004,$A696,'Movimentações'!$H$5:$H$3004))</f>
        <v/>
      </c>
      <c r="M696" s="17">
        <f>IF($A696="","",IFERROR(LOOKUP(2,1/(('Movimentações'!$B$5:$B$3004=$A696)*('Movimentações'!$G$5:$G$3004&lt;&gt;"")),'Movimentações'!$G$5:$G$3004),""))</f>
        <v/>
      </c>
      <c r="N696" s="17">
        <f>IF(OR($H696="",$M696=""),"",$H696-$M696)</f>
        <v/>
      </c>
      <c r="O696" s="18">
        <f>IF(OR($N696="",$L696=""),"",IF(OR($N696&lt;=0,$L696=0),"",$L696/$N696))</f>
        <v/>
      </c>
      <c r="P696" s="19">
        <f>IF(OR($G696="",$L696=""),"",IF($L696=0,"",$G696/$L696))</f>
        <v/>
      </c>
      <c r="Q696" s="14">
        <f>IF(OR($M696="",Listas!$H$2=""),"",IF($M696&lt;=Listas!$H$2,"Sulco no limite: avaliar a retirada",""))</f>
        <v/>
      </c>
      <c r="R696" s="14" t="n"/>
    </row>
    <row r="697">
      <c r="A697" s="14" t="n"/>
      <c r="B697" s="14" t="n"/>
      <c r="C697" s="14" t="n"/>
      <c r="D697" s="14" t="n"/>
      <c r="E697" s="14" t="n"/>
      <c r="F697" s="15" t="n"/>
      <c r="G697" s="16" t="n"/>
      <c r="H697" s="17" t="n"/>
      <c r="I697" s="14" t="n"/>
      <c r="J697" s="14">
        <f>IF($A697="","",IFERROR(LOOKUP(2,1/('Movimentações'!$B$5:$B$3004=$A697),'Movimentações'!$E$5:$E$3004),""))</f>
        <v/>
      </c>
      <c r="K697" s="14">
        <f>IF($J697&lt;&gt;"Montagem","",LOOKUP(2,1/('Movimentações'!$B$5:$B$3004=$A697),'Movimentações'!$C$5:$C$3004)&amp;" "&amp;LOOKUP(2,1/('Movimentações'!$B$5:$B$3004=$A697),'Movimentações'!$D$5:$D$3004))</f>
        <v/>
      </c>
      <c r="L697" s="18">
        <f>IF($A697="","",SUMIF('Movimentações'!$B$5:$B$3004,$A697,'Movimentações'!$H$5:$H$3004))</f>
        <v/>
      </c>
      <c r="M697" s="17">
        <f>IF($A697="","",IFERROR(LOOKUP(2,1/(('Movimentações'!$B$5:$B$3004=$A697)*('Movimentações'!$G$5:$G$3004&lt;&gt;"")),'Movimentações'!$G$5:$G$3004),""))</f>
        <v/>
      </c>
      <c r="N697" s="17">
        <f>IF(OR($H697="",$M697=""),"",$H697-$M697)</f>
        <v/>
      </c>
      <c r="O697" s="18">
        <f>IF(OR($N697="",$L697=""),"",IF(OR($N697&lt;=0,$L697=0),"",$L697/$N697))</f>
        <v/>
      </c>
      <c r="P697" s="19">
        <f>IF(OR($G697="",$L697=""),"",IF($L697=0,"",$G697/$L697))</f>
        <v/>
      </c>
      <c r="Q697" s="14">
        <f>IF(OR($M697="",Listas!$H$2=""),"",IF($M697&lt;=Listas!$H$2,"Sulco no limite: avaliar a retirada",""))</f>
        <v/>
      </c>
      <c r="R697" s="14" t="n"/>
    </row>
    <row r="698">
      <c r="A698" s="14" t="n"/>
      <c r="B698" s="14" t="n"/>
      <c r="C698" s="14" t="n"/>
      <c r="D698" s="14" t="n"/>
      <c r="E698" s="14" t="n"/>
      <c r="F698" s="15" t="n"/>
      <c r="G698" s="16" t="n"/>
      <c r="H698" s="17" t="n"/>
      <c r="I698" s="14" t="n"/>
      <c r="J698" s="14">
        <f>IF($A698="","",IFERROR(LOOKUP(2,1/('Movimentações'!$B$5:$B$3004=$A698),'Movimentações'!$E$5:$E$3004),""))</f>
        <v/>
      </c>
      <c r="K698" s="14">
        <f>IF($J698&lt;&gt;"Montagem","",LOOKUP(2,1/('Movimentações'!$B$5:$B$3004=$A698),'Movimentações'!$C$5:$C$3004)&amp;" "&amp;LOOKUP(2,1/('Movimentações'!$B$5:$B$3004=$A698),'Movimentações'!$D$5:$D$3004))</f>
        <v/>
      </c>
      <c r="L698" s="18">
        <f>IF($A698="","",SUMIF('Movimentações'!$B$5:$B$3004,$A698,'Movimentações'!$H$5:$H$3004))</f>
        <v/>
      </c>
      <c r="M698" s="17">
        <f>IF($A698="","",IFERROR(LOOKUP(2,1/(('Movimentações'!$B$5:$B$3004=$A698)*('Movimentações'!$G$5:$G$3004&lt;&gt;"")),'Movimentações'!$G$5:$G$3004),""))</f>
        <v/>
      </c>
      <c r="N698" s="17">
        <f>IF(OR($H698="",$M698=""),"",$H698-$M698)</f>
        <v/>
      </c>
      <c r="O698" s="18">
        <f>IF(OR($N698="",$L698=""),"",IF(OR($N698&lt;=0,$L698=0),"",$L698/$N698))</f>
        <v/>
      </c>
      <c r="P698" s="19">
        <f>IF(OR($G698="",$L698=""),"",IF($L698=0,"",$G698/$L698))</f>
        <v/>
      </c>
      <c r="Q698" s="14">
        <f>IF(OR($M698="",Listas!$H$2=""),"",IF($M698&lt;=Listas!$H$2,"Sulco no limite: avaliar a retirada",""))</f>
        <v/>
      </c>
      <c r="R698" s="14" t="n"/>
    </row>
    <row r="699">
      <c r="A699" s="14" t="n"/>
      <c r="B699" s="14" t="n"/>
      <c r="C699" s="14" t="n"/>
      <c r="D699" s="14" t="n"/>
      <c r="E699" s="14" t="n"/>
      <c r="F699" s="15" t="n"/>
      <c r="G699" s="16" t="n"/>
      <c r="H699" s="17" t="n"/>
      <c r="I699" s="14" t="n"/>
      <c r="J699" s="14">
        <f>IF($A699="","",IFERROR(LOOKUP(2,1/('Movimentações'!$B$5:$B$3004=$A699),'Movimentações'!$E$5:$E$3004),""))</f>
        <v/>
      </c>
      <c r="K699" s="14">
        <f>IF($J699&lt;&gt;"Montagem","",LOOKUP(2,1/('Movimentações'!$B$5:$B$3004=$A699),'Movimentações'!$C$5:$C$3004)&amp;" "&amp;LOOKUP(2,1/('Movimentações'!$B$5:$B$3004=$A699),'Movimentações'!$D$5:$D$3004))</f>
        <v/>
      </c>
      <c r="L699" s="18">
        <f>IF($A699="","",SUMIF('Movimentações'!$B$5:$B$3004,$A699,'Movimentações'!$H$5:$H$3004))</f>
        <v/>
      </c>
      <c r="M699" s="17">
        <f>IF($A699="","",IFERROR(LOOKUP(2,1/(('Movimentações'!$B$5:$B$3004=$A699)*('Movimentações'!$G$5:$G$3004&lt;&gt;"")),'Movimentações'!$G$5:$G$3004),""))</f>
        <v/>
      </c>
      <c r="N699" s="17">
        <f>IF(OR($H699="",$M699=""),"",$H699-$M699)</f>
        <v/>
      </c>
      <c r="O699" s="18">
        <f>IF(OR($N699="",$L699=""),"",IF(OR($N699&lt;=0,$L699=0),"",$L699/$N699))</f>
        <v/>
      </c>
      <c r="P699" s="19">
        <f>IF(OR($G699="",$L699=""),"",IF($L699=0,"",$G699/$L699))</f>
        <v/>
      </c>
      <c r="Q699" s="14">
        <f>IF(OR($M699="",Listas!$H$2=""),"",IF($M699&lt;=Listas!$H$2,"Sulco no limite: avaliar a retirada",""))</f>
        <v/>
      </c>
      <c r="R699" s="14" t="n"/>
    </row>
    <row r="700">
      <c r="A700" s="14" t="n"/>
      <c r="B700" s="14" t="n"/>
      <c r="C700" s="14" t="n"/>
      <c r="D700" s="14" t="n"/>
      <c r="E700" s="14" t="n"/>
      <c r="F700" s="15" t="n"/>
      <c r="G700" s="16" t="n"/>
      <c r="H700" s="17" t="n"/>
      <c r="I700" s="14" t="n"/>
      <c r="J700" s="14">
        <f>IF($A700="","",IFERROR(LOOKUP(2,1/('Movimentações'!$B$5:$B$3004=$A700),'Movimentações'!$E$5:$E$3004),""))</f>
        <v/>
      </c>
      <c r="K700" s="14">
        <f>IF($J700&lt;&gt;"Montagem","",LOOKUP(2,1/('Movimentações'!$B$5:$B$3004=$A700),'Movimentações'!$C$5:$C$3004)&amp;" "&amp;LOOKUP(2,1/('Movimentações'!$B$5:$B$3004=$A700),'Movimentações'!$D$5:$D$3004))</f>
        <v/>
      </c>
      <c r="L700" s="18">
        <f>IF($A700="","",SUMIF('Movimentações'!$B$5:$B$3004,$A700,'Movimentações'!$H$5:$H$3004))</f>
        <v/>
      </c>
      <c r="M700" s="17">
        <f>IF($A700="","",IFERROR(LOOKUP(2,1/(('Movimentações'!$B$5:$B$3004=$A700)*('Movimentações'!$G$5:$G$3004&lt;&gt;"")),'Movimentações'!$G$5:$G$3004),""))</f>
        <v/>
      </c>
      <c r="N700" s="17">
        <f>IF(OR($H700="",$M700=""),"",$H700-$M700)</f>
        <v/>
      </c>
      <c r="O700" s="18">
        <f>IF(OR($N700="",$L700=""),"",IF(OR($N700&lt;=0,$L700=0),"",$L700/$N700))</f>
        <v/>
      </c>
      <c r="P700" s="19">
        <f>IF(OR($G700="",$L700=""),"",IF($L700=0,"",$G700/$L700))</f>
        <v/>
      </c>
      <c r="Q700" s="14">
        <f>IF(OR($M700="",Listas!$H$2=""),"",IF($M700&lt;=Listas!$H$2,"Sulco no limite: avaliar a retirada",""))</f>
        <v/>
      </c>
      <c r="R700" s="14" t="n"/>
    </row>
    <row r="701">
      <c r="A701" s="14" t="n"/>
      <c r="B701" s="14" t="n"/>
      <c r="C701" s="14" t="n"/>
      <c r="D701" s="14" t="n"/>
      <c r="E701" s="14" t="n"/>
      <c r="F701" s="15" t="n"/>
      <c r="G701" s="16" t="n"/>
      <c r="H701" s="17" t="n"/>
      <c r="I701" s="14" t="n"/>
      <c r="J701" s="14">
        <f>IF($A701="","",IFERROR(LOOKUP(2,1/('Movimentações'!$B$5:$B$3004=$A701),'Movimentações'!$E$5:$E$3004),""))</f>
        <v/>
      </c>
      <c r="K701" s="14">
        <f>IF($J701&lt;&gt;"Montagem","",LOOKUP(2,1/('Movimentações'!$B$5:$B$3004=$A701),'Movimentações'!$C$5:$C$3004)&amp;" "&amp;LOOKUP(2,1/('Movimentações'!$B$5:$B$3004=$A701),'Movimentações'!$D$5:$D$3004))</f>
        <v/>
      </c>
      <c r="L701" s="18">
        <f>IF($A701="","",SUMIF('Movimentações'!$B$5:$B$3004,$A701,'Movimentações'!$H$5:$H$3004))</f>
        <v/>
      </c>
      <c r="M701" s="17">
        <f>IF($A701="","",IFERROR(LOOKUP(2,1/(('Movimentações'!$B$5:$B$3004=$A701)*('Movimentações'!$G$5:$G$3004&lt;&gt;"")),'Movimentações'!$G$5:$G$3004),""))</f>
        <v/>
      </c>
      <c r="N701" s="17">
        <f>IF(OR($H701="",$M701=""),"",$H701-$M701)</f>
        <v/>
      </c>
      <c r="O701" s="18">
        <f>IF(OR($N701="",$L701=""),"",IF(OR($N701&lt;=0,$L701=0),"",$L701/$N701))</f>
        <v/>
      </c>
      <c r="P701" s="19">
        <f>IF(OR($G701="",$L701=""),"",IF($L701=0,"",$G701/$L701))</f>
        <v/>
      </c>
      <c r="Q701" s="14">
        <f>IF(OR($M701="",Listas!$H$2=""),"",IF($M701&lt;=Listas!$H$2,"Sulco no limite: avaliar a retirada",""))</f>
        <v/>
      </c>
      <c r="R701" s="14" t="n"/>
    </row>
    <row r="702">
      <c r="A702" s="14" t="n"/>
      <c r="B702" s="14" t="n"/>
      <c r="C702" s="14" t="n"/>
      <c r="D702" s="14" t="n"/>
      <c r="E702" s="14" t="n"/>
      <c r="F702" s="15" t="n"/>
      <c r="G702" s="16" t="n"/>
      <c r="H702" s="17" t="n"/>
      <c r="I702" s="14" t="n"/>
      <c r="J702" s="14">
        <f>IF($A702="","",IFERROR(LOOKUP(2,1/('Movimentações'!$B$5:$B$3004=$A702),'Movimentações'!$E$5:$E$3004),""))</f>
        <v/>
      </c>
      <c r="K702" s="14">
        <f>IF($J702&lt;&gt;"Montagem","",LOOKUP(2,1/('Movimentações'!$B$5:$B$3004=$A702),'Movimentações'!$C$5:$C$3004)&amp;" "&amp;LOOKUP(2,1/('Movimentações'!$B$5:$B$3004=$A702),'Movimentações'!$D$5:$D$3004))</f>
        <v/>
      </c>
      <c r="L702" s="18">
        <f>IF($A702="","",SUMIF('Movimentações'!$B$5:$B$3004,$A702,'Movimentações'!$H$5:$H$3004))</f>
        <v/>
      </c>
      <c r="M702" s="17">
        <f>IF($A702="","",IFERROR(LOOKUP(2,1/(('Movimentações'!$B$5:$B$3004=$A702)*('Movimentações'!$G$5:$G$3004&lt;&gt;"")),'Movimentações'!$G$5:$G$3004),""))</f>
        <v/>
      </c>
      <c r="N702" s="17">
        <f>IF(OR($H702="",$M702=""),"",$H702-$M702)</f>
        <v/>
      </c>
      <c r="O702" s="18">
        <f>IF(OR($N702="",$L702=""),"",IF(OR($N702&lt;=0,$L702=0),"",$L702/$N702))</f>
        <v/>
      </c>
      <c r="P702" s="19">
        <f>IF(OR($G702="",$L702=""),"",IF($L702=0,"",$G702/$L702))</f>
        <v/>
      </c>
      <c r="Q702" s="14">
        <f>IF(OR($M702="",Listas!$H$2=""),"",IF($M702&lt;=Listas!$H$2,"Sulco no limite: avaliar a retirada",""))</f>
        <v/>
      </c>
      <c r="R702" s="14" t="n"/>
    </row>
    <row r="703">
      <c r="A703" s="14" t="n"/>
      <c r="B703" s="14" t="n"/>
      <c r="C703" s="14" t="n"/>
      <c r="D703" s="14" t="n"/>
      <c r="E703" s="14" t="n"/>
      <c r="F703" s="15" t="n"/>
      <c r="G703" s="16" t="n"/>
      <c r="H703" s="17" t="n"/>
      <c r="I703" s="14" t="n"/>
      <c r="J703" s="14">
        <f>IF($A703="","",IFERROR(LOOKUP(2,1/('Movimentações'!$B$5:$B$3004=$A703),'Movimentações'!$E$5:$E$3004),""))</f>
        <v/>
      </c>
      <c r="K703" s="14">
        <f>IF($J703&lt;&gt;"Montagem","",LOOKUP(2,1/('Movimentações'!$B$5:$B$3004=$A703),'Movimentações'!$C$5:$C$3004)&amp;" "&amp;LOOKUP(2,1/('Movimentações'!$B$5:$B$3004=$A703),'Movimentações'!$D$5:$D$3004))</f>
        <v/>
      </c>
      <c r="L703" s="18">
        <f>IF($A703="","",SUMIF('Movimentações'!$B$5:$B$3004,$A703,'Movimentações'!$H$5:$H$3004))</f>
        <v/>
      </c>
      <c r="M703" s="17">
        <f>IF($A703="","",IFERROR(LOOKUP(2,1/(('Movimentações'!$B$5:$B$3004=$A703)*('Movimentações'!$G$5:$G$3004&lt;&gt;"")),'Movimentações'!$G$5:$G$3004),""))</f>
        <v/>
      </c>
      <c r="N703" s="17">
        <f>IF(OR($H703="",$M703=""),"",$H703-$M703)</f>
        <v/>
      </c>
      <c r="O703" s="18">
        <f>IF(OR($N703="",$L703=""),"",IF(OR($N703&lt;=0,$L703=0),"",$L703/$N703))</f>
        <v/>
      </c>
      <c r="P703" s="19">
        <f>IF(OR($G703="",$L703=""),"",IF($L703=0,"",$G703/$L703))</f>
        <v/>
      </c>
      <c r="Q703" s="14">
        <f>IF(OR($M703="",Listas!$H$2=""),"",IF($M703&lt;=Listas!$H$2,"Sulco no limite: avaliar a retirada",""))</f>
        <v/>
      </c>
      <c r="R703" s="14" t="n"/>
    </row>
    <row r="704">
      <c r="A704" s="14" t="n"/>
      <c r="B704" s="14" t="n"/>
      <c r="C704" s="14" t="n"/>
      <c r="D704" s="14" t="n"/>
      <c r="E704" s="14" t="n"/>
      <c r="F704" s="15" t="n"/>
      <c r="G704" s="16" t="n"/>
      <c r="H704" s="17" t="n"/>
      <c r="I704" s="14" t="n"/>
      <c r="J704" s="14">
        <f>IF($A704="","",IFERROR(LOOKUP(2,1/('Movimentações'!$B$5:$B$3004=$A704),'Movimentações'!$E$5:$E$3004),""))</f>
        <v/>
      </c>
      <c r="K704" s="14">
        <f>IF($J704&lt;&gt;"Montagem","",LOOKUP(2,1/('Movimentações'!$B$5:$B$3004=$A704),'Movimentações'!$C$5:$C$3004)&amp;" "&amp;LOOKUP(2,1/('Movimentações'!$B$5:$B$3004=$A704),'Movimentações'!$D$5:$D$3004))</f>
        <v/>
      </c>
      <c r="L704" s="18">
        <f>IF($A704="","",SUMIF('Movimentações'!$B$5:$B$3004,$A704,'Movimentações'!$H$5:$H$3004))</f>
        <v/>
      </c>
      <c r="M704" s="17">
        <f>IF($A704="","",IFERROR(LOOKUP(2,1/(('Movimentações'!$B$5:$B$3004=$A704)*('Movimentações'!$G$5:$G$3004&lt;&gt;"")),'Movimentações'!$G$5:$G$3004),""))</f>
        <v/>
      </c>
      <c r="N704" s="17">
        <f>IF(OR($H704="",$M704=""),"",$H704-$M704)</f>
        <v/>
      </c>
      <c r="O704" s="18">
        <f>IF(OR($N704="",$L704=""),"",IF(OR($N704&lt;=0,$L704=0),"",$L704/$N704))</f>
        <v/>
      </c>
      <c r="P704" s="19">
        <f>IF(OR($G704="",$L704=""),"",IF($L704=0,"",$G704/$L704))</f>
        <v/>
      </c>
      <c r="Q704" s="14">
        <f>IF(OR($M704="",Listas!$H$2=""),"",IF($M704&lt;=Listas!$H$2,"Sulco no limite: avaliar a retirada",""))</f>
        <v/>
      </c>
      <c r="R704" s="14" t="n"/>
    </row>
    <row r="705">
      <c r="A705" s="14" t="n"/>
      <c r="B705" s="14" t="n"/>
      <c r="C705" s="14" t="n"/>
      <c r="D705" s="14" t="n"/>
      <c r="E705" s="14" t="n"/>
      <c r="F705" s="15" t="n"/>
      <c r="G705" s="16" t="n"/>
      <c r="H705" s="17" t="n"/>
      <c r="I705" s="14" t="n"/>
      <c r="J705" s="14">
        <f>IF($A705="","",IFERROR(LOOKUP(2,1/('Movimentações'!$B$5:$B$3004=$A705),'Movimentações'!$E$5:$E$3004),""))</f>
        <v/>
      </c>
      <c r="K705" s="14">
        <f>IF($J705&lt;&gt;"Montagem","",LOOKUP(2,1/('Movimentações'!$B$5:$B$3004=$A705),'Movimentações'!$C$5:$C$3004)&amp;" "&amp;LOOKUP(2,1/('Movimentações'!$B$5:$B$3004=$A705),'Movimentações'!$D$5:$D$3004))</f>
        <v/>
      </c>
      <c r="L705" s="18">
        <f>IF($A705="","",SUMIF('Movimentações'!$B$5:$B$3004,$A705,'Movimentações'!$H$5:$H$3004))</f>
        <v/>
      </c>
      <c r="M705" s="17">
        <f>IF($A705="","",IFERROR(LOOKUP(2,1/(('Movimentações'!$B$5:$B$3004=$A705)*('Movimentações'!$G$5:$G$3004&lt;&gt;"")),'Movimentações'!$G$5:$G$3004),""))</f>
        <v/>
      </c>
      <c r="N705" s="17">
        <f>IF(OR($H705="",$M705=""),"",$H705-$M705)</f>
        <v/>
      </c>
      <c r="O705" s="18">
        <f>IF(OR($N705="",$L705=""),"",IF(OR($N705&lt;=0,$L705=0),"",$L705/$N705))</f>
        <v/>
      </c>
      <c r="P705" s="19">
        <f>IF(OR($G705="",$L705=""),"",IF($L705=0,"",$G705/$L705))</f>
        <v/>
      </c>
      <c r="Q705" s="14">
        <f>IF(OR($M705="",Listas!$H$2=""),"",IF($M705&lt;=Listas!$H$2,"Sulco no limite: avaliar a retirada",""))</f>
        <v/>
      </c>
      <c r="R705" s="14" t="n"/>
    </row>
    <row r="706">
      <c r="A706" s="14" t="n"/>
      <c r="B706" s="14" t="n"/>
      <c r="C706" s="14" t="n"/>
      <c r="D706" s="14" t="n"/>
      <c r="E706" s="14" t="n"/>
      <c r="F706" s="15" t="n"/>
      <c r="G706" s="16" t="n"/>
      <c r="H706" s="17" t="n"/>
      <c r="I706" s="14" t="n"/>
      <c r="J706" s="14">
        <f>IF($A706="","",IFERROR(LOOKUP(2,1/('Movimentações'!$B$5:$B$3004=$A706),'Movimentações'!$E$5:$E$3004),""))</f>
        <v/>
      </c>
      <c r="K706" s="14">
        <f>IF($J706&lt;&gt;"Montagem","",LOOKUP(2,1/('Movimentações'!$B$5:$B$3004=$A706),'Movimentações'!$C$5:$C$3004)&amp;" "&amp;LOOKUP(2,1/('Movimentações'!$B$5:$B$3004=$A706),'Movimentações'!$D$5:$D$3004))</f>
        <v/>
      </c>
      <c r="L706" s="18">
        <f>IF($A706="","",SUMIF('Movimentações'!$B$5:$B$3004,$A706,'Movimentações'!$H$5:$H$3004))</f>
        <v/>
      </c>
      <c r="M706" s="17">
        <f>IF($A706="","",IFERROR(LOOKUP(2,1/(('Movimentações'!$B$5:$B$3004=$A706)*('Movimentações'!$G$5:$G$3004&lt;&gt;"")),'Movimentações'!$G$5:$G$3004),""))</f>
        <v/>
      </c>
      <c r="N706" s="17">
        <f>IF(OR($H706="",$M706=""),"",$H706-$M706)</f>
        <v/>
      </c>
      <c r="O706" s="18">
        <f>IF(OR($N706="",$L706=""),"",IF(OR($N706&lt;=0,$L706=0),"",$L706/$N706))</f>
        <v/>
      </c>
      <c r="P706" s="19">
        <f>IF(OR($G706="",$L706=""),"",IF($L706=0,"",$G706/$L706))</f>
        <v/>
      </c>
      <c r="Q706" s="14">
        <f>IF(OR($M706="",Listas!$H$2=""),"",IF($M706&lt;=Listas!$H$2,"Sulco no limite: avaliar a retirada",""))</f>
        <v/>
      </c>
      <c r="R706" s="14" t="n"/>
    </row>
    <row r="707">
      <c r="A707" s="14" t="n"/>
      <c r="B707" s="14" t="n"/>
      <c r="C707" s="14" t="n"/>
      <c r="D707" s="14" t="n"/>
      <c r="E707" s="14" t="n"/>
      <c r="F707" s="15" t="n"/>
      <c r="G707" s="16" t="n"/>
      <c r="H707" s="17" t="n"/>
      <c r="I707" s="14" t="n"/>
      <c r="J707" s="14">
        <f>IF($A707="","",IFERROR(LOOKUP(2,1/('Movimentações'!$B$5:$B$3004=$A707),'Movimentações'!$E$5:$E$3004),""))</f>
        <v/>
      </c>
      <c r="K707" s="14">
        <f>IF($J707&lt;&gt;"Montagem","",LOOKUP(2,1/('Movimentações'!$B$5:$B$3004=$A707),'Movimentações'!$C$5:$C$3004)&amp;" "&amp;LOOKUP(2,1/('Movimentações'!$B$5:$B$3004=$A707),'Movimentações'!$D$5:$D$3004))</f>
        <v/>
      </c>
      <c r="L707" s="18">
        <f>IF($A707="","",SUMIF('Movimentações'!$B$5:$B$3004,$A707,'Movimentações'!$H$5:$H$3004))</f>
        <v/>
      </c>
      <c r="M707" s="17">
        <f>IF($A707="","",IFERROR(LOOKUP(2,1/(('Movimentações'!$B$5:$B$3004=$A707)*('Movimentações'!$G$5:$G$3004&lt;&gt;"")),'Movimentações'!$G$5:$G$3004),""))</f>
        <v/>
      </c>
      <c r="N707" s="17">
        <f>IF(OR($H707="",$M707=""),"",$H707-$M707)</f>
        <v/>
      </c>
      <c r="O707" s="18">
        <f>IF(OR($N707="",$L707=""),"",IF(OR($N707&lt;=0,$L707=0),"",$L707/$N707))</f>
        <v/>
      </c>
      <c r="P707" s="19">
        <f>IF(OR($G707="",$L707=""),"",IF($L707=0,"",$G707/$L707))</f>
        <v/>
      </c>
      <c r="Q707" s="14">
        <f>IF(OR($M707="",Listas!$H$2=""),"",IF($M707&lt;=Listas!$H$2,"Sulco no limite: avaliar a retirada",""))</f>
        <v/>
      </c>
      <c r="R707" s="14" t="n"/>
    </row>
    <row r="708">
      <c r="A708" s="14" t="n"/>
      <c r="B708" s="14" t="n"/>
      <c r="C708" s="14" t="n"/>
      <c r="D708" s="14" t="n"/>
      <c r="E708" s="14" t="n"/>
      <c r="F708" s="15" t="n"/>
      <c r="G708" s="16" t="n"/>
      <c r="H708" s="17" t="n"/>
      <c r="I708" s="14" t="n"/>
      <c r="J708" s="14">
        <f>IF($A708="","",IFERROR(LOOKUP(2,1/('Movimentações'!$B$5:$B$3004=$A708),'Movimentações'!$E$5:$E$3004),""))</f>
        <v/>
      </c>
      <c r="K708" s="14">
        <f>IF($J708&lt;&gt;"Montagem","",LOOKUP(2,1/('Movimentações'!$B$5:$B$3004=$A708),'Movimentações'!$C$5:$C$3004)&amp;" "&amp;LOOKUP(2,1/('Movimentações'!$B$5:$B$3004=$A708),'Movimentações'!$D$5:$D$3004))</f>
        <v/>
      </c>
      <c r="L708" s="18">
        <f>IF($A708="","",SUMIF('Movimentações'!$B$5:$B$3004,$A708,'Movimentações'!$H$5:$H$3004))</f>
        <v/>
      </c>
      <c r="M708" s="17">
        <f>IF($A708="","",IFERROR(LOOKUP(2,1/(('Movimentações'!$B$5:$B$3004=$A708)*('Movimentações'!$G$5:$G$3004&lt;&gt;"")),'Movimentações'!$G$5:$G$3004),""))</f>
        <v/>
      </c>
      <c r="N708" s="17">
        <f>IF(OR($H708="",$M708=""),"",$H708-$M708)</f>
        <v/>
      </c>
      <c r="O708" s="18">
        <f>IF(OR($N708="",$L708=""),"",IF(OR($N708&lt;=0,$L708=0),"",$L708/$N708))</f>
        <v/>
      </c>
      <c r="P708" s="19">
        <f>IF(OR($G708="",$L708=""),"",IF($L708=0,"",$G708/$L708))</f>
        <v/>
      </c>
      <c r="Q708" s="14">
        <f>IF(OR($M708="",Listas!$H$2=""),"",IF($M708&lt;=Listas!$H$2,"Sulco no limite: avaliar a retirada",""))</f>
        <v/>
      </c>
      <c r="R708" s="14" t="n"/>
    </row>
    <row r="709">
      <c r="A709" s="14" t="n"/>
      <c r="B709" s="14" t="n"/>
      <c r="C709" s="14" t="n"/>
      <c r="D709" s="14" t="n"/>
      <c r="E709" s="14" t="n"/>
      <c r="F709" s="15" t="n"/>
      <c r="G709" s="16" t="n"/>
      <c r="H709" s="17" t="n"/>
      <c r="I709" s="14" t="n"/>
      <c r="J709" s="14">
        <f>IF($A709="","",IFERROR(LOOKUP(2,1/('Movimentações'!$B$5:$B$3004=$A709),'Movimentações'!$E$5:$E$3004),""))</f>
        <v/>
      </c>
      <c r="K709" s="14">
        <f>IF($J709&lt;&gt;"Montagem","",LOOKUP(2,1/('Movimentações'!$B$5:$B$3004=$A709),'Movimentações'!$C$5:$C$3004)&amp;" "&amp;LOOKUP(2,1/('Movimentações'!$B$5:$B$3004=$A709),'Movimentações'!$D$5:$D$3004))</f>
        <v/>
      </c>
      <c r="L709" s="18">
        <f>IF($A709="","",SUMIF('Movimentações'!$B$5:$B$3004,$A709,'Movimentações'!$H$5:$H$3004))</f>
        <v/>
      </c>
      <c r="M709" s="17">
        <f>IF($A709="","",IFERROR(LOOKUP(2,1/(('Movimentações'!$B$5:$B$3004=$A709)*('Movimentações'!$G$5:$G$3004&lt;&gt;"")),'Movimentações'!$G$5:$G$3004),""))</f>
        <v/>
      </c>
      <c r="N709" s="17">
        <f>IF(OR($H709="",$M709=""),"",$H709-$M709)</f>
        <v/>
      </c>
      <c r="O709" s="18">
        <f>IF(OR($N709="",$L709=""),"",IF(OR($N709&lt;=0,$L709=0),"",$L709/$N709))</f>
        <v/>
      </c>
      <c r="P709" s="19">
        <f>IF(OR($G709="",$L709=""),"",IF($L709=0,"",$G709/$L709))</f>
        <v/>
      </c>
      <c r="Q709" s="14">
        <f>IF(OR($M709="",Listas!$H$2=""),"",IF($M709&lt;=Listas!$H$2,"Sulco no limite: avaliar a retirada",""))</f>
        <v/>
      </c>
      <c r="R709" s="14" t="n"/>
    </row>
    <row r="710">
      <c r="A710" s="14" t="n"/>
      <c r="B710" s="14" t="n"/>
      <c r="C710" s="14" t="n"/>
      <c r="D710" s="14" t="n"/>
      <c r="E710" s="14" t="n"/>
      <c r="F710" s="15" t="n"/>
      <c r="G710" s="16" t="n"/>
      <c r="H710" s="17" t="n"/>
      <c r="I710" s="14" t="n"/>
      <c r="J710" s="14">
        <f>IF($A710="","",IFERROR(LOOKUP(2,1/('Movimentações'!$B$5:$B$3004=$A710),'Movimentações'!$E$5:$E$3004),""))</f>
        <v/>
      </c>
      <c r="K710" s="14">
        <f>IF($J710&lt;&gt;"Montagem","",LOOKUP(2,1/('Movimentações'!$B$5:$B$3004=$A710),'Movimentações'!$C$5:$C$3004)&amp;" "&amp;LOOKUP(2,1/('Movimentações'!$B$5:$B$3004=$A710),'Movimentações'!$D$5:$D$3004))</f>
        <v/>
      </c>
      <c r="L710" s="18">
        <f>IF($A710="","",SUMIF('Movimentações'!$B$5:$B$3004,$A710,'Movimentações'!$H$5:$H$3004))</f>
        <v/>
      </c>
      <c r="M710" s="17">
        <f>IF($A710="","",IFERROR(LOOKUP(2,1/(('Movimentações'!$B$5:$B$3004=$A710)*('Movimentações'!$G$5:$G$3004&lt;&gt;"")),'Movimentações'!$G$5:$G$3004),""))</f>
        <v/>
      </c>
      <c r="N710" s="17">
        <f>IF(OR($H710="",$M710=""),"",$H710-$M710)</f>
        <v/>
      </c>
      <c r="O710" s="18">
        <f>IF(OR($N710="",$L710=""),"",IF(OR($N710&lt;=0,$L710=0),"",$L710/$N710))</f>
        <v/>
      </c>
      <c r="P710" s="19">
        <f>IF(OR($G710="",$L710=""),"",IF($L710=0,"",$G710/$L710))</f>
        <v/>
      </c>
      <c r="Q710" s="14">
        <f>IF(OR($M710="",Listas!$H$2=""),"",IF($M710&lt;=Listas!$H$2,"Sulco no limite: avaliar a retirada",""))</f>
        <v/>
      </c>
      <c r="R710" s="14" t="n"/>
    </row>
    <row r="711">
      <c r="A711" s="14" t="n"/>
      <c r="B711" s="14" t="n"/>
      <c r="C711" s="14" t="n"/>
      <c r="D711" s="14" t="n"/>
      <c r="E711" s="14" t="n"/>
      <c r="F711" s="15" t="n"/>
      <c r="G711" s="16" t="n"/>
      <c r="H711" s="17" t="n"/>
      <c r="I711" s="14" t="n"/>
      <c r="J711" s="14">
        <f>IF($A711="","",IFERROR(LOOKUP(2,1/('Movimentações'!$B$5:$B$3004=$A711),'Movimentações'!$E$5:$E$3004),""))</f>
        <v/>
      </c>
      <c r="K711" s="14">
        <f>IF($J711&lt;&gt;"Montagem","",LOOKUP(2,1/('Movimentações'!$B$5:$B$3004=$A711),'Movimentações'!$C$5:$C$3004)&amp;" "&amp;LOOKUP(2,1/('Movimentações'!$B$5:$B$3004=$A711),'Movimentações'!$D$5:$D$3004))</f>
        <v/>
      </c>
      <c r="L711" s="18">
        <f>IF($A711="","",SUMIF('Movimentações'!$B$5:$B$3004,$A711,'Movimentações'!$H$5:$H$3004))</f>
        <v/>
      </c>
      <c r="M711" s="17">
        <f>IF($A711="","",IFERROR(LOOKUP(2,1/(('Movimentações'!$B$5:$B$3004=$A711)*('Movimentações'!$G$5:$G$3004&lt;&gt;"")),'Movimentações'!$G$5:$G$3004),""))</f>
        <v/>
      </c>
      <c r="N711" s="17">
        <f>IF(OR($H711="",$M711=""),"",$H711-$M711)</f>
        <v/>
      </c>
      <c r="O711" s="18">
        <f>IF(OR($N711="",$L711=""),"",IF(OR($N711&lt;=0,$L711=0),"",$L711/$N711))</f>
        <v/>
      </c>
      <c r="P711" s="19">
        <f>IF(OR($G711="",$L711=""),"",IF($L711=0,"",$G711/$L711))</f>
        <v/>
      </c>
      <c r="Q711" s="14">
        <f>IF(OR($M711="",Listas!$H$2=""),"",IF($M711&lt;=Listas!$H$2,"Sulco no limite: avaliar a retirada",""))</f>
        <v/>
      </c>
      <c r="R711" s="14" t="n"/>
    </row>
    <row r="712">
      <c r="A712" s="14" t="n"/>
      <c r="B712" s="14" t="n"/>
      <c r="C712" s="14" t="n"/>
      <c r="D712" s="14" t="n"/>
      <c r="E712" s="14" t="n"/>
      <c r="F712" s="15" t="n"/>
      <c r="G712" s="16" t="n"/>
      <c r="H712" s="17" t="n"/>
      <c r="I712" s="14" t="n"/>
      <c r="J712" s="14">
        <f>IF($A712="","",IFERROR(LOOKUP(2,1/('Movimentações'!$B$5:$B$3004=$A712),'Movimentações'!$E$5:$E$3004),""))</f>
        <v/>
      </c>
      <c r="K712" s="14">
        <f>IF($J712&lt;&gt;"Montagem","",LOOKUP(2,1/('Movimentações'!$B$5:$B$3004=$A712),'Movimentações'!$C$5:$C$3004)&amp;" "&amp;LOOKUP(2,1/('Movimentações'!$B$5:$B$3004=$A712),'Movimentações'!$D$5:$D$3004))</f>
        <v/>
      </c>
      <c r="L712" s="18">
        <f>IF($A712="","",SUMIF('Movimentações'!$B$5:$B$3004,$A712,'Movimentações'!$H$5:$H$3004))</f>
        <v/>
      </c>
      <c r="M712" s="17">
        <f>IF($A712="","",IFERROR(LOOKUP(2,1/(('Movimentações'!$B$5:$B$3004=$A712)*('Movimentações'!$G$5:$G$3004&lt;&gt;"")),'Movimentações'!$G$5:$G$3004),""))</f>
        <v/>
      </c>
      <c r="N712" s="17">
        <f>IF(OR($H712="",$M712=""),"",$H712-$M712)</f>
        <v/>
      </c>
      <c r="O712" s="18">
        <f>IF(OR($N712="",$L712=""),"",IF(OR($N712&lt;=0,$L712=0),"",$L712/$N712))</f>
        <v/>
      </c>
      <c r="P712" s="19">
        <f>IF(OR($G712="",$L712=""),"",IF($L712=0,"",$G712/$L712))</f>
        <v/>
      </c>
      <c r="Q712" s="14">
        <f>IF(OR($M712="",Listas!$H$2=""),"",IF($M712&lt;=Listas!$H$2,"Sulco no limite: avaliar a retirada",""))</f>
        <v/>
      </c>
      <c r="R712" s="14" t="n"/>
    </row>
    <row r="713">
      <c r="A713" s="14" t="n"/>
      <c r="B713" s="14" t="n"/>
      <c r="C713" s="14" t="n"/>
      <c r="D713" s="14" t="n"/>
      <c r="E713" s="14" t="n"/>
      <c r="F713" s="15" t="n"/>
      <c r="G713" s="16" t="n"/>
      <c r="H713" s="17" t="n"/>
      <c r="I713" s="14" t="n"/>
      <c r="J713" s="14">
        <f>IF($A713="","",IFERROR(LOOKUP(2,1/('Movimentações'!$B$5:$B$3004=$A713),'Movimentações'!$E$5:$E$3004),""))</f>
        <v/>
      </c>
      <c r="K713" s="14">
        <f>IF($J713&lt;&gt;"Montagem","",LOOKUP(2,1/('Movimentações'!$B$5:$B$3004=$A713),'Movimentações'!$C$5:$C$3004)&amp;" "&amp;LOOKUP(2,1/('Movimentações'!$B$5:$B$3004=$A713),'Movimentações'!$D$5:$D$3004))</f>
        <v/>
      </c>
      <c r="L713" s="18">
        <f>IF($A713="","",SUMIF('Movimentações'!$B$5:$B$3004,$A713,'Movimentações'!$H$5:$H$3004))</f>
        <v/>
      </c>
      <c r="M713" s="17">
        <f>IF($A713="","",IFERROR(LOOKUP(2,1/(('Movimentações'!$B$5:$B$3004=$A713)*('Movimentações'!$G$5:$G$3004&lt;&gt;"")),'Movimentações'!$G$5:$G$3004),""))</f>
        <v/>
      </c>
      <c r="N713" s="17">
        <f>IF(OR($H713="",$M713=""),"",$H713-$M713)</f>
        <v/>
      </c>
      <c r="O713" s="18">
        <f>IF(OR($N713="",$L713=""),"",IF(OR($N713&lt;=0,$L713=0),"",$L713/$N713))</f>
        <v/>
      </c>
      <c r="P713" s="19">
        <f>IF(OR($G713="",$L713=""),"",IF($L713=0,"",$G713/$L713))</f>
        <v/>
      </c>
      <c r="Q713" s="14">
        <f>IF(OR($M713="",Listas!$H$2=""),"",IF($M713&lt;=Listas!$H$2,"Sulco no limite: avaliar a retirada",""))</f>
        <v/>
      </c>
      <c r="R713" s="14" t="n"/>
    </row>
    <row r="714">
      <c r="A714" s="14" t="n"/>
      <c r="B714" s="14" t="n"/>
      <c r="C714" s="14" t="n"/>
      <c r="D714" s="14" t="n"/>
      <c r="E714" s="14" t="n"/>
      <c r="F714" s="15" t="n"/>
      <c r="G714" s="16" t="n"/>
      <c r="H714" s="17" t="n"/>
      <c r="I714" s="14" t="n"/>
      <c r="J714" s="14">
        <f>IF($A714="","",IFERROR(LOOKUP(2,1/('Movimentações'!$B$5:$B$3004=$A714),'Movimentações'!$E$5:$E$3004),""))</f>
        <v/>
      </c>
      <c r="K714" s="14">
        <f>IF($J714&lt;&gt;"Montagem","",LOOKUP(2,1/('Movimentações'!$B$5:$B$3004=$A714),'Movimentações'!$C$5:$C$3004)&amp;" "&amp;LOOKUP(2,1/('Movimentações'!$B$5:$B$3004=$A714),'Movimentações'!$D$5:$D$3004))</f>
        <v/>
      </c>
      <c r="L714" s="18">
        <f>IF($A714="","",SUMIF('Movimentações'!$B$5:$B$3004,$A714,'Movimentações'!$H$5:$H$3004))</f>
        <v/>
      </c>
      <c r="M714" s="17">
        <f>IF($A714="","",IFERROR(LOOKUP(2,1/(('Movimentações'!$B$5:$B$3004=$A714)*('Movimentações'!$G$5:$G$3004&lt;&gt;"")),'Movimentações'!$G$5:$G$3004),""))</f>
        <v/>
      </c>
      <c r="N714" s="17">
        <f>IF(OR($H714="",$M714=""),"",$H714-$M714)</f>
        <v/>
      </c>
      <c r="O714" s="18">
        <f>IF(OR($N714="",$L714=""),"",IF(OR($N714&lt;=0,$L714=0),"",$L714/$N714))</f>
        <v/>
      </c>
      <c r="P714" s="19">
        <f>IF(OR($G714="",$L714=""),"",IF($L714=0,"",$G714/$L714))</f>
        <v/>
      </c>
      <c r="Q714" s="14">
        <f>IF(OR($M714="",Listas!$H$2=""),"",IF($M714&lt;=Listas!$H$2,"Sulco no limite: avaliar a retirada",""))</f>
        <v/>
      </c>
      <c r="R714" s="14" t="n"/>
    </row>
    <row r="715">
      <c r="A715" s="14" t="n"/>
      <c r="B715" s="14" t="n"/>
      <c r="C715" s="14" t="n"/>
      <c r="D715" s="14" t="n"/>
      <c r="E715" s="14" t="n"/>
      <c r="F715" s="15" t="n"/>
      <c r="G715" s="16" t="n"/>
      <c r="H715" s="17" t="n"/>
      <c r="I715" s="14" t="n"/>
      <c r="J715" s="14">
        <f>IF($A715="","",IFERROR(LOOKUP(2,1/('Movimentações'!$B$5:$B$3004=$A715),'Movimentações'!$E$5:$E$3004),""))</f>
        <v/>
      </c>
      <c r="K715" s="14">
        <f>IF($J715&lt;&gt;"Montagem","",LOOKUP(2,1/('Movimentações'!$B$5:$B$3004=$A715),'Movimentações'!$C$5:$C$3004)&amp;" "&amp;LOOKUP(2,1/('Movimentações'!$B$5:$B$3004=$A715),'Movimentações'!$D$5:$D$3004))</f>
        <v/>
      </c>
      <c r="L715" s="18">
        <f>IF($A715="","",SUMIF('Movimentações'!$B$5:$B$3004,$A715,'Movimentações'!$H$5:$H$3004))</f>
        <v/>
      </c>
      <c r="M715" s="17">
        <f>IF($A715="","",IFERROR(LOOKUP(2,1/(('Movimentações'!$B$5:$B$3004=$A715)*('Movimentações'!$G$5:$G$3004&lt;&gt;"")),'Movimentações'!$G$5:$G$3004),""))</f>
        <v/>
      </c>
      <c r="N715" s="17">
        <f>IF(OR($H715="",$M715=""),"",$H715-$M715)</f>
        <v/>
      </c>
      <c r="O715" s="18">
        <f>IF(OR($N715="",$L715=""),"",IF(OR($N715&lt;=0,$L715=0),"",$L715/$N715))</f>
        <v/>
      </c>
      <c r="P715" s="19">
        <f>IF(OR($G715="",$L715=""),"",IF($L715=0,"",$G715/$L715))</f>
        <v/>
      </c>
      <c r="Q715" s="14">
        <f>IF(OR($M715="",Listas!$H$2=""),"",IF($M715&lt;=Listas!$H$2,"Sulco no limite: avaliar a retirada",""))</f>
        <v/>
      </c>
      <c r="R715" s="14" t="n"/>
    </row>
    <row r="716">
      <c r="A716" s="14" t="n"/>
      <c r="B716" s="14" t="n"/>
      <c r="C716" s="14" t="n"/>
      <c r="D716" s="14" t="n"/>
      <c r="E716" s="14" t="n"/>
      <c r="F716" s="15" t="n"/>
      <c r="G716" s="16" t="n"/>
      <c r="H716" s="17" t="n"/>
      <c r="I716" s="14" t="n"/>
      <c r="J716" s="14">
        <f>IF($A716="","",IFERROR(LOOKUP(2,1/('Movimentações'!$B$5:$B$3004=$A716),'Movimentações'!$E$5:$E$3004),""))</f>
        <v/>
      </c>
      <c r="K716" s="14">
        <f>IF($J716&lt;&gt;"Montagem","",LOOKUP(2,1/('Movimentações'!$B$5:$B$3004=$A716),'Movimentações'!$C$5:$C$3004)&amp;" "&amp;LOOKUP(2,1/('Movimentações'!$B$5:$B$3004=$A716),'Movimentações'!$D$5:$D$3004))</f>
        <v/>
      </c>
      <c r="L716" s="18">
        <f>IF($A716="","",SUMIF('Movimentações'!$B$5:$B$3004,$A716,'Movimentações'!$H$5:$H$3004))</f>
        <v/>
      </c>
      <c r="M716" s="17">
        <f>IF($A716="","",IFERROR(LOOKUP(2,1/(('Movimentações'!$B$5:$B$3004=$A716)*('Movimentações'!$G$5:$G$3004&lt;&gt;"")),'Movimentações'!$G$5:$G$3004),""))</f>
        <v/>
      </c>
      <c r="N716" s="17">
        <f>IF(OR($H716="",$M716=""),"",$H716-$M716)</f>
        <v/>
      </c>
      <c r="O716" s="18">
        <f>IF(OR($N716="",$L716=""),"",IF(OR($N716&lt;=0,$L716=0),"",$L716/$N716))</f>
        <v/>
      </c>
      <c r="P716" s="19">
        <f>IF(OR($G716="",$L716=""),"",IF($L716=0,"",$G716/$L716))</f>
        <v/>
      </c>
      <c r="Q716" s="14">
        <f>IF(OR($M716="",Listas!$H$2=""),"",IF($M716&lt;=Listas!$H$2,"Sulco no limite: avaliar a retirada",""))</f>
        <v/>
      </c>
      <c r="R716" s="14" t="n"/>
    </row>
    <row r="717">
      <c r="A717" s="14" t="n"/>
      <c r="B717" s="14" t="n"/>
      <c r="C717" s="14" t="n"/>
      <c r="D717" s="14" t="n"/>
      <c r="E717" s="14" t="n"/>
      <c r="F717" s="15" t="n"/>
      <c r="G717" s="16" t="n"/>
      <c r="H717" s="17" t="n"/>
      <c r="I717" s="14" t="n"/>
      <c r="J717" s="14">
        <f>IF($A717="","",IFERROR(LOOKUP(2,1/('Movimentações'!$B$5:$B$3004=$A717),'Movimentações'!$E$5:$E$3004),""))</f>
        <v/>
      </c>
      <c r="K717" s="14">
        <f>IF($J717&lt;&gt;"Montagem","",LOOKUP(2,1/('Movimentações'!$B$5:$B$3004=$A717),'Movimentações'!$C$5:$C$3004)&amp;" "&amp;LOOKUP(2,1/('Movimentações'!$B$5:$B$3004=$A717),'Movimentações'!$D$5:$D$3004))</f>
        <v/>
      </c>
      <c r="L717" s="18">
        <f>IF($A717="","",SUMIF('Movimentações'!$B$5:$B$3004,$A717,'Movimentações'!$H$5:$H$3004))</f>
        <v/>
      </c>
      <c r="M717" s="17">
        <f>IF($A717="","",IFERROR(LOOKUP(2,1/(('Movimentações'!$B$5:$B$3004=$A717)*('Movimentações'!$G$5:$G$3004&lt;&gt;"")),'Movimentações'!$G$5:$G$3004),""))</f>
        <v/>
      </c>
      <c r="N717" s="17">
        <f>IF(OR($H717="",$M717=""),"",$H717-$M717)</f>
        <v/>
      </c>
      <c r="O717" s="18">
        <f>IF(OR($N717="",$L717=""),"",IF(OR($N717&lt;=0,$L717=0),"",$L717/$N717))</f>
        <v/>
      </c>
      <c r="P717" s="19">
        <f>IF(OR($G717="",$L717=""),"",IF($L717=0,"",$G717/$L717))</f>
        <v/>
      </c>
      <c r="Q717" s="14">
        <f>IF(OR($M717="",Listas!$H$2=""),"",IF($M717&lt;=Listas!$H$2,"Sulco no limite: avaliar a retirada",""))</f>
        <v/>
      </c>
      <c r="R717" s="14" t="n"/>
    </row>
    <row r="718">
      <c r="A718" s="14" t="n"/>
      <c r="B718" s="14" t="n"/>
      <c r="C718" s="14" t="n"/>
      <c r="D718" s="14" t="n"/>
      <c r="E718" s="14" t="n"/>
      <c r="F718" s="15" t="n"/>
      <c r="G718" s="16" t="n"/>
      <c r="H718" s="17" t="n"/>
      <c r="I718" s="14" t="n"/>
      <c r="J718" s="14">
        <f>IF($A718="","",IFERROR(LOOKUP(2,1/('Movimentações'!$B$5:$B$3004=$A718),'Movimentações'!$E$5:$E$3004),""))</f>
        <v/>
      </c>
      <c r="K718" s="14">
        <f>IF($J718&lt;&gt;"Montagem","",LOOKUP(2,1/('Movimentações'!$B$5:$B$3004=$A718),'Movimentações'!$C$5:$C$3004)&amp;" "&amp;LOOKUP(2,1/('Movimentações'!$B$5:$B$3004=$A718),'Movimentações'!$D$5:$D$3004))</f>
        <v/>
      </c>
      <c r="L718" s="18">
        <f>IF($A718="","",SUMIF('Movimentações'!$B$5:$B$3004,$A718,'Movimentações'!$H$5:$H$3004))</f>
        <v/>
      </c>
      <c r="M718" s="17">
        <f>IF($A718="","",IFERROR(LOOKUP(2,1/(('Movimentações'!$B$5:$B$3004=$A718)*('Movimentações'!$G$5:$G$3004&lt;&gt;"")),'Movimentações'!$G$5:$G$3004),""))</f>
        <v/>
      </c>
      <c r="N718" s="17">
        <f>IF(OR($H718="",$M718=""),"",$H718-$M718)</f>
        <v/>
      </c>
      <c r="O718" s="18">
        <f>IF(OR($N718="",$L718=""),"",IF(OR($N718&lt;=0,$L718=0),"",$L718/$N718))</f>
        <v/>
      </c>
      <c r="P718" s="19">
        <f>IF(OR($G718="",$L718=""),"",IF($L718=0,"",$G718/$L718))</f>
        <v/>
      </c>
      <c r="Q718" s="14">
        <f>IF(OR($M718="",Listas!$H$2=""),"",IF($M718&lt;=Listas!$H$2,"Sulco no limite: avaliar a retirada",""))</f>
        <v/>
      </c>
      <c r="R718" s="14" t="n"/>
    </row>
    <row r="719">
      <c r="A719" s="14" t="n"/>
      <c r="B719" s="14" t="n"/>
      <c r="C719" s="14" t="n"/>
      <c r="D719" s="14" t="n"/>
      <c r="E719" s="14" t="n"/>
      <c r="F719" s="15" t="n"/>
      <c r="G719" s="16" t="n"/>
      <c r="H719" s="17" t="n"/>
      <c r="I719" s="14" t="n"/>
      <c r="J719" s="14">
        <f>IF($A719="","",IFERROR(LOOKUP(2,1/('Movimentações'!$B$5:$B$3004=$A719),'Movimentações'!$E$5:$E$3004),""))</f>
        <v/>
      </c>
      <c r="K719" s="14">
        <f>IF($J719&lt;&gt;"Montagem","",LOOKUP(2,1/('Movimentações'!$B$5:$B$3004=$A719),'Movimentações'!$C$5:$C$3004)&amp;" "&amp;LOOKUP(2,1/('Movimentações'!$B$5:$B$3004=$A719),'Movimentações'!$D$5:$D$3004))</f>
        <v/>
      </c>
      <c r="L719" s="18">
        <f>IF($A719="","",SUMIF('Movimentações'!$B$5:$B$3004,$A719,'Movimentações'!$H$5:$H$3004))</f>
        <v/>
      </c>
      <c r="M719" s="17">
        <f>IF($A719="","",IFERROR(LOOKUP(2,1/(('Movimentações'!$B$5:$B$3004=$A719)*('Movimentações'!$G$5:$G$3004&lt;&gt;"")),'Movimentações'!$G$5:$G$3004),""))</f>
        <v/>
      </c>
      <c r="N719" s="17">
        <f>IF(OR($H719="",$M719=""),"",$H719-$M719)</f>
        <v/>
      </c>
      <c r="O719" s="18">
        <f>IF(OR($N719="",$L719=""),"",IF(OR($N719&lt;=0,$L719=0),"",$L719/$N719))</f>
        <v/>
      </c>
      <c r="P719" s="19">
        <f>IF(OR($G719="",$L719=""),"",IF($L719=0,"",$G719/$L719))</f>
        <v/>
      </c>
      <c r="Q719" s="14">
        <f>IF(OR($M719="",Listas!$H$2=""),"",IF($M719&lt;=Listas!$H$2,"Sulco no limite: avaliar a retirada",""))</f>
        <v/>
      </c>
      <c r="R719" s="14" t="n"/>
    </row>
    <row r="720">
      <c r="A720" s="14" t="n"/>
      <c r="B720" s="14" t="n"/>
      <c r="C720" s="14" t="n"/>
      <c r="D720" s="14" t="n"/>
      <c r="E720" s="14" t="n"/>
      <c r="F720" s="15" t="n"/>
      <c r="G720" s="16" t="n"/>
      <c r="H720" s="17" t="n"/>
      <c r="I720" s="14" t="n"/>
      <c r="J720" s="14">
        <f>IF($A720="","",IFERROR(LOOKUP(2,1/('Movimentações'!$B$5:$B$3004=$A720),'Movimentações'!$E$5:$E$3004),""))</f>
        <v/>
      </c>
      <c r="K720" s="14">
        <f>IF($J720&lt;&gt;"Montagem","",LOOKUP(2,1/('Movimentações'!$B$5:$B$3004=$A720),'Movimentações'!$C$5:$C$3004)&amp;" "&amp;LOOKUP(2,1/('Movimentações'!$B$5:$B$3004=$A720),'Movimentações'!$D$5:$D$3004))</f>
        <v/>
      </c>
      <c r="L720" s="18">
        <f>IF($A720="","",SUMIF('Movimentações'!$B$5:$B$3004,$A720,'Movimentações'!$H$5:$H$3004))</f>
        <v/>
      </c>
      <c r="M720" s="17">
        <f>IF($A720="","",IFERROR(LOOKUP(2,1/(('Movimentações'!$B$5:$B$3004=$A720)*('Movimentações'!$G$5:$G$3004&lt;&gt;"")),'Movimentações'!$G$5:$G$3004),""))</f>
        <v/>
      </c>
      <c r="N720" s="17">
        <f>IF(OR($H720="",$M720=""),"",$H720-$M720)</f>
        <v/>
      </c>
      <c r="O720" s="18">
        <f>IF(OR($N720="",$L720=""),"",IF(OR($N720&lt;=0,$L720=0),"",$L720/$N720))</f>
        <v/>
      </c>
      <c r="P720" s="19">
        <f>IF(OR($G720="",$L720=""),"",IF($L720=0,"",$G720/$L720))</f>
        <v/>
      </c>
      <c r="Q720" s="14">
        <f>IF(OR($M720="",Listas!$H$2=""),"",IF($M720&lt;=Listas!$H$2,"Sulco no limite: avaliar a retirada",""))</f>
        <v/>
      </c>
      <c r="R720" s="14" t="n"/>
    </row>
    <row r="721">
      <c r="A721" s="14" t="n"/>
      <c r="B721" s="14" t="n"/>
      <c r="C721" s="14" t="n"/>
      <c r="D721" s="14" t="n"/>
      <c r="E721" s="14" t="n"/>
      <c r="F721" s="15" t="n"/>
      <c r="G721" s="16" t="n"/>
      <c r="H721" s="17" t="n"/>
      <c r="I721" s="14" t="n"/>
      <c r="J721" s="14">
        <f>IF($A721="","",IFERROR(LOOKUP(2,1/('Movimentações'!$B$5:$B$3004=$A721),'Movimentações'!$E$5:$E$3004),""))</f>
        <v/>
      </c>
      <c r="K721" s="14">
        <f>IF($J721&lt;&gt;"Montagem","",LOOKUP(2,1/('Movimentações'!$B$5:$B$3004=$A721),'Movimentações'!$C$5:$C$3004)&amp;" "&amp;LOOKUP(2,1/('Movimentações'!$B$5:$B$3004=$A721),'Movimentações'!$D$5:$D$3004))</f>
        <v/>
      </c>
      <c r="L721" s="18">
        <f>IF($A721="","",SUMIF('Movimentações'!$B$5:$B$3004,$A721,'Movimentações'!$H$5:$H$3004))</f>
        <v/>
      </c>
      <c r="M721" s="17">
        <f>IF($A721="","",IFERROR(LOOKUP(2,1/(('Movimentações'!$B$5:$B$3004=$A721)*('Movimentações'!$G$5:$G$3004&lt;&gt;"")),'Movimentações'!$G$5:$G$3004),""))</f>
        <v/>
      </c>
      <c r="N721" s="17">
        <f>IF(OR($H721="",$M721=""),"",$H721-$M721)</f>
        <v/>
      </c>
      <c r="O721" s="18">
        <f>IF(OR($N721="",$L721=""),"",IF(OR($N721&lt;=0,$L721=0),"",$L721/$N721))</f>
        <v/>
      </c>
      <c r="P721" s="19">
        <f>IF(OR($G721="",$L721=""),"",IF($L721=0,"",$G721/$L721))</f>
        <v/>
      </c>
      <c r="Q721" s="14">
        <f>IF(OR($M721="",Listas!$H$2=""),"",IF($M721&lt;=Listas!$H$2,"Sulco no limite: avaliar a retirada",""))</f>
        <v/>
      </c>
      <c r="R721" s="14" t="n"/>
    </row>
    <row r="722">
      <c r="A722" s="14" t="n"/>
      <c r="B722" s="14" t="n"/>
      <c r="C722" s="14" t="n"/>
      <c r="D722" s="14" t="n"/>
      <c r="E722" s="14" t="n"/>
      <c r="F722" s="15" t="n"/>
      <c r="G722" s="16" t="n"/>
      <c r="H722" s="17" t="n"/>
      <c r="I722" s="14" t="n"/>
      <c r="J722" s="14">
        <f>IF($A722="","",IFERROR(LOOKUP(2,1/('Movimentações'!$B$5:$B$3004=$A722),'Movimentações'!$E$5:$E$3004),""))</f>
        <v/>
      </c>
      <c r="K722" s="14">
        <f>IF($J722&lt;&gt;"Montagem","",LOOKUP(2,1/('Movimentações'!$B$5:$B$3004=$A722),'Movimentações'!$C$5:$C$3004)&amp;" "&amp;LOOKUP(2,1/('Movimentações'!$B$5:$B$3004=$A722),'Movimentações'!$D$5:$D$3004))</f>
        <v/>
      </c>
      <c r="L722" s="18">
        <f>IF($A722="","",SUMIF('Movimentações'!$B$5:$B$3004,$A722,'Movimentações'!$H$5:$H$3004))</f>
        <v/>
      </c>
      <c r="M722" s="17">
        <f>IF($A722="","",IFERROR(LOOKUP(2,1/(('Movimentações'!$B$5:$B$3004=$A722)*('Movimentações'!$G$5:$G$3004&lt;&gt;"")),'Movimentações'!$G$5:$G$3004),""))</f>
        <v/>
      </c>
      <c r="N722" s="17">
        <f>IF(OR($H722="",$M722=""),"",$H722-$M722)</f>
        <v/>
      </c>
      <c r="O722" s="18">
        <f>IF(OR($N722="",$L722=""),"",IF(OR($N722&lt;=0,$L722=0),"",$L722/$N722))</f>
        <v/>
      </c>
      <c r="P722" s="19">
        <f>IF(OR($G722="",$L722=""),"",IF($L722=0,"",$G722/$L722))</f>
        <v/>
      </c>
      <c r="Q722" s="14">
        <f>IF(OR($M722="",Listas!$H$2=""),"",IF($M722&lt;=Listas!$H$2,"Sulco no limite: avaliar a retirada",""))</f>
        <v/>
      </c>
      <c r="R722" s="14" t="n"/>
    </row>
    <row r="723">
      <c r="A723" s="14" t="n"/>
      <c r="B723" s="14" t="n"/>
      <c r="C723" s="14" t="n"/>
      <c r="D723" s="14" t="n"/>
      <c r="E723" s="14" t="n"/>
      <c r="F723" s="15" t="n"/>
      <c r="G723" s="16" t="n"/>
      <c r="H723" s="17" t="n"/>
      <c r="I723" s="14" t="n"/>
      <c r="J723" s="14">
        <f>IF($A723="","",IFERROR(LOOKUP(2,1/('Movimentações'!$B$5:$B$3004=$A723),'Movimentações'!$E$5:$E$3004),""))</f>
        <v/>
      </c>
      <c r="K723" s="14">
        <f>IF($J723&lt;&gt;"Montagem","",LOOKUP(2,1/('Movimentações'!$B$5:$B$3004=$A723),'Movimentações'!$C$5:$C$3004)&amp;" "&amp;LOOKUP(2,1/('Movimentações'!$B$5:$B$3004=$A723),'Movimentações'!$D$5:$D$3004))</f>
        <v/>
      </c>
      <c r="L723" s="18">
        <f>IF($A723="","",SUMIF('Movimentações'!$B$5:$B$3004,$A723,'Movimentações'!$H$5:$H$3004))</f>
        <v/>
      </c>
      <c r="M723" s="17">
        <f>IF($A723="","",IFERROR(LOOKUP(2,1/(('Movimentações'!$B$5:$B$3004=$A723)*('Movimentações'!$G$5:$G$3004&lt;&gt;"")),'Movimentações'!$G$5:$G$3004),""))</f>
        <v/>
      </c>
      <c r="N723" s="17">
        <f>IF(OR($H723="",$M723=""),"",$H723-$M723)</f>
        <v/>
      </c>
      <c r="O723" s="18">
        <f>IF(OR($N723="",$L723=""),"",IF(OR($N723&lt;=0,$L723=0),"",$L723/$N723))</f>
        <v/>
      </c>
      <c r="P723" s="19">
        <f>IF(OR($G723="",$L723=""),"",IF($L723=0,"",$G723/$L723))</f>
        <v/>
      </c>
      <c r="Q723" s="14">
        <f>IF(OR($M723="",Listas!$H$2=""),"",IF($M723&lt;=Listas!$H$2,"Sulco no limite: avaliar a retirada",""))</f>
        <v/>
      </c>
      <c r="R723" s="14" t="n"/>
    </row>
    <row r="724">
      <c r="A724" s="14" t="n"/>
      <c r="B724" s="14" t="n"/>
      <c r="C724" s="14" t="n"/>
      <c r="D724" s="14" t="n"/>
      <c r="E724" s="14" t="n"/>
      <c r="F724" s="15" t="n"/>
      <c r="G724" s="16" t="n"/>
      <c r="H724" s="17" t="n"/>
      <c r="I724" s="14" t="n"/>
      <c r="J724" s="14">
        <f>IF($A724="","",IFERROR(LOOKUP(2,1/('Movimentações'!$B$5:$B$3004=$A724),'Movimentações'!$E$5:$E$3004),""))</f>
        <v/>
      </c>
      <c r="K724" s="14">
        <f>IF($J724&lt;&gt;"Montagem","",LOOKUP(2,1/('Movimentações'!$B$5:$B$3004=$A724),'Movimentações'!$C$5:$C$3004)&amp;" "&amp;LOOKUP(2,1/('Movimentações'!$B$5:$B$3004=$A724),'Movimentações'!$D$5:$D$3004))</f>
        <v/>
      </c>
      <c r="L724" s="18">
        <f>IF($A724="","",SUMIF('Movimentações'!$B$5:$B$3004,$A724,'Movimentações'!$H$5:$H$3004))</f>
        <v/>
      </c>
      <c r="M724" s="17">
        <f>IF($A724="","",IFERROR(LOOKUP(2,1/(('Movimentações'!$B$5:$B$3004=$A724)*('Movimentações'!$G$5:$G$3004&lt;&gt;"")),'Movimentações'!$G$5:$G$3004),""))</f>
        <v/>
      </c>
      <c r="N724" s="17">
        <f>IF(OR($H724="",$M724=""),"",$H724-$M724)</f>
        <v/>
      </c>
      <c r="O724" s="18">
        <f>IF(OR($N724="",$L724=""),"",IF(OR($N724&lt;=0,$L724=0),"",$L724/$N724))</f>
        <v/>
      </c>
      <c r="P724" s="19">
        <f>IF(OR($G724="",$L724=""),"",IF($L724=0,"",$G724/$L724))</f>
        <v/>
      </c>
      <c r="Q724" s="14">
        <f>IF(OR($M724="",Listas!$H$2=""),"",IF($M724&lt;=Listas!$H$2,"Sulco no limite: avaliar a retirada",""))</f>
        <v/>
      </c>
      <c r="R724" s="14" t="n"/>
    </row>
    <row r="725">
      <c r="A725" s="14" t="n"/>
      <c r="B725" s="14" t="n"/>
      <c r="C725" s="14" t="n"/>
      <c r="D725" s="14" t="n"/>
      <c r="E725" s="14" t="n"/>
      <c r="F725" s="15" t="n"/>
      <c r="G725" s="16" t="n"/>
      <c r="H725" s="17" t="n"/>
      <c r="I725" s="14" t="n"/>
      <c r="J725" s="14">
        <f>IF($A725="","",IFERROR(LOOKUP(2,1/('Movimentações'!$B$5:$B$3004=$A725),'Movimentações'!$E$5:$E$3004),""))</f>
        <v/>
      </c>
      <c r="K725" s="14">
        <f>IF($J725&lt;&gt;"Montagem","",LOOKUP(2,1/('Movimentações'!$B$5:$B$3004=$A725),'Movimentações'!$C$5:$C$3004)&amp;" "&amp;LOOKUP(2,1/('Movimentações'!$B$5:$B$3004=$A725),'Movimentações'!$D$5:$D$3004))</f>
        <v/>
      </c>
      <c r="L725" s="18">
        <f>IF($A725="","",SUMIF('Movimentações'!$B$5:$B$3004,$A725,'Movimentações'!$H$5:$H$3004))</f>
        <v/>
      </c>
      <c r="M725" s="17">
        <f>IF($A725="","",IFERROR(LOOKUP(2,1/(('Movimentações'!$B$5:$B$3004=$A725)*('Movimentações'!$G$5:$G$3004&lt;&gt;"")),'Movimentações'!$G$5:$G$3004),""))</f>
        <v/>
      </c>
      <c r="N725" s="17">
        <f>IF(OR($H725="",$M725=""),"",$H725-$M725)</f>
        <v/>
      </c>
      <c r="O725" s="18">
        <f>IF(OR($N725="",$L725=""),"",IF(OR($N725&lt;=0,$L725=0),"",$L725/$N725))</f>
        <v/>
      </c>
      <c r="P725" s="19">
        <f>IF(OR($G725="",$L725=""),"",IF($L725=0,"",$G725/$L725))</f>
        <v/>
      </c>
      <c r="Q725" s="14">
        <f>IF(OR($M725="",Listas!$H$2=""),"",IF($M725&lt;=Listas!$H$2,"Sulco no limite: avaliar a retirada",""))</f>
        <v/>
      </c>
      <c r="R725" s="14" t="n"/>
    </row>
    <row r="726">
      <c r="A726" s="14" t="n"/>
      <c r="B726" s="14" t="n"/>
      <c r="C726" s="14" t="n"/>
      <c r="D726" s="14" t="n"/>
      <c r="E726" s="14" t="n"/>
      <c r="F726" s="15" t="n"/>
      <c r="G726" s="16" t="n"/>
      <c r="H726" s="17" t="n"/>
      <c r="I726" s="14" t="n"/>
      <c r="J726" s="14">
        <f>IF($A726="","",IFERROR(LOOKUP(2,1/('Movimentações'!$B$5:$B$3004=$A726),'Movimentações'!$E$5:$E$3004),""))</f>
        <v/>
      </c>
      <c r="K726" s="14">
        <f>IF($J726&lt;&gt;"Montagem","",LOOKUP(2,1/('Movimentações'!$B$5:$B$3004=$A726),'Movimentações'!$C$5:$C$3004)&amp;" "&amp;LOOKUP(2,1/('Movimentações'!$B$5:$B$3004=$A726),'Movimentações'!$D$5:$D$3004))</f>
        <v/>
      </c>
      <c r="L726" s="18">
        <f>IF($A726="","",SUMIF('Movimentações'!$B$5:$B$3004,$A726,'Movimentações'!$H$5:$H$3004))</f>
        <v/>
      </c>
      <c r="M726" s="17">
        <f>IF($A726="","",IFERROR(LOOKUP(2,1/(('Movimentações'!$B$5:$B$3004=$A726)*('Movimentações'!$G$5:$G$3004&lt;&gt;"")),'Movimentações'!$G$5:$G$3004),""))</f>
        <v/>
      </c>
      <c r="N726" s="17">
        <f>IF(OR($H726="",$M726=""),"",$H726-$M726)</f>
        <v/>
      </c>
      <c r="O726" s="18">
        <f>IF(OR($N726="",$L726=""),"",IF(OR($N726&lt;=0,$L726=0),"",$L726/$N726))</f>
        <v/>
      </c>
      <c r="P726" s="19">
        <f>IF(OR($G726="",$L726=""),"",IF($L726=0,"",$G726/$L726))</f>
        <v/>
      </c>
      <c r="Q726" s="14">
        <f>IF(OR($M726="",Listas!$H$2=""),"",IF($M726&lt;=Listas!$H$2,"Sulco no limite: avaliar a retirada",""))</f>
        <v/>
      </c>
      <c r="R726" s="14" t="n"/>
    </row>
    <row r="727">
      <c r="A727" s="14" t="n"/>
      <c r="B727" s="14" t="n"/>
      <c r="C727" s="14" t="n"/>
      <c r="D727" s="14" t="n"/>
      <c r="E727" s="14" t="n"/>
      <c r="F727" s="15" t="n"/>
      <c r="G727" s="16" t="n"/>
      <c r="H727" s="17" t="n"/>
      <c r="I727" s="14" t="n"/>
      <c r="J727" s="14">
        <f>IF($A727="","",IFERROR(LOOKUP(2,1/('Movimentações'!$B$5:$B$3004=$A727),'Movimentações'!$E$5:$E$3004),""))</f>
        <v/>
      </c>
      <c r="K727" s="14">
        <f>IF($J727&lt;&gt;"Montagem","",LOOKUP(2,1/('Movimentações'!$B$5:$B$3004=$A727),'Movimentações'!$C$5:$C$3004)&amp;" "&amp;LOOKUP(2,1/('Movimentações'!$B$5:$B$3004=$A727),'Movimentações'!$D$5:$D$3004))</f>
        <v/>
      </c>
      <c r="L727" s="18">
        <f>IF($A727="","",SUMIF('Movimentações'!$B$5:$B$3004,$A727,'Movimentações'!$H$5:$H$3004))</f>
        <v/>
      </c>
      <c r="M727" s="17">
        <f>IF($A727="","",IFERROR(LOOKUP(2,1/(('Movimentações'!$B$5:$B$3004=$A727)*('Movimentações'!$G$5:$G$3004&lt;&gt;"")),'Movimentações'!$G$5:$G$3004),""))</f>
        <v/>
      </c>
      <c r="N727" s="17">
        <f>IF(OR($H727="",$M727=""),"",$H727-$M727)</f>
        <v/>
      </c>
      <c r="O727" s="18">
        <f>IF(OR($N727="",$L727=""),"",IF(OR($N727&lt;=0,$L727=0),"",$L727/$N727))</f>
        <v/>
      </c>
      <c r="P727" s="19">
        <f>IF(OR($G727="",$L727=""),"",IF($L727=0,"",$G727/$L727))</f>
        <v/>
      </c>
      <c r="Q727" s="14">
        <f>IF(OR($M727="",Listas!$H$2=""),"",IF($M727&lt;=Listas!$H$2,"Sulco no limite: avaliar a retirada",""))</f>
        <v/>
      </c>
      <c r="R727" s="14" t="n"/>
    </row>
    <row r="728">
      <c r="A728" s="14" t="n"/>
      <c r="B728" s="14" t="n"/>
      <c r="C728" s="14" t="n"/>
      <c r="D728" s="14" t="n"/>
      <c r="E728" s="14" t="n"/>
      <c r="F728" s="15" t="n"/>
      <c r="G728" s="16" t="n"/>
      <c r="H728" s="17" t="n"/>
      <c r="I728" s="14" t="n"/>
      <c r="J728" s="14">
        <f>IF($A728="","",IFERROR(LOOKUP(2,1/('Movimentações'!$B$5:$B$3004=$A728),'Movimentações'!$E$5:$E$3004),""))</f>
        <v/>
      </c>
      <c r="K728" s="14">
        <f>IF($J728&lt;&gt;"Montagem","",LOOKUP(2,1/('Movimentações'!$B$5:$B$3004=$A728),'Movimentações'!$C$5:$C$3004)&amp;" "&amp;LOOKUP(2,1/('Movimentações'!$B$5:$B$3004=$A728),'Movimentações'!$D$5:$D$3004))</f>
        <v/>
      </c>
      <c r="L728" s="18">
        <f>IF($A728="","",SUMIF('Movimentações'!$B$5:$B$3004,$A728,'Movimentações'!$H$5:$H$3004))</f>
        <v/>
      </c>
      <c r="M728" s="17">
        <f>IF($A728="","",IFERROR(LOOKUP(2,1/(('Movimentações'!$B$5:$B$3004=$A728)*('Movimentações'!$G$5:$G$3004&lt;&gt;"")),'Movimentações'!$G$5:$G$3004),""))</f>
        <v/>
      </c>
      <c r="N728" s="17">
        <f>IF(OR($H728="",$M728=""),"",$H728-$M728)</f>
        <v/>
      </c>
      <c r="O728" s="18">
        <f>IF(OR($N728="",$L728=""),"",IF(OR($N728&lt;=0,$L728=0),"",$L728/$N728))</f>
        <v/>
      </c>
      <c r="P728" s="19">
        <f>IF(OR($G728="",$L728=""),"",IF($L728=0,"",$G728/$L728))</f>
        <v/>
      </c>
      <c r="Q728" s="14">
        <f>IF(OR($M728="",Listas!$H$2=""),"",IF($M728&lt;=Listas!$H$2,"Sulco no limite: avaliar a retirada",""))</f>
        <v/>
      </c>
      <c r="R728" s="14" t="n"/>
    </row>
    <row r="729">
      <c r="A729" s="14" t="n"/>
      <c r="B729" s="14" t="n"/>
      <c r="C729" s="14" t="n"/>
      <c r="D729" s="14" t="n"/>
      <c r="E729" s="14" t="n"/>
      <c r="F729" s="15" t="n"/>
      <c r="G729" s="16" t="n"/>
      <c r="H729" s="17" t="n"/>
      <c r="I729" s="14" t="n"/>
      <c r="J729" s="14">
        <f>IF($A729="","",IFERROR(LOOKUP(2,1/('Movimentações'!$B$5:$B$3004=$A729),'Movimentações'!$E$5:$E$3004),""))</f>
        <v/>
      </c>
      <c r="K729" s="14">
        <f>IF($J729&lt;&gt;"Montagem","",LOOKUP(2,1/('Movimentações'!$B$5:$B$3004=$A729),'Movimentações'!$C$5:$C$3004)&amp;" "&amp;LOOKUP(2,1/('Movimentações'!$B$5:$B$3004=$A729),'Movimentações'!$D$5:$D$3004))</f>
        <v/>
      </c>
      <c r="L729" s="18">
        <f>IF($A729="","",SUMIF('Movimentações'!$B$5:$B$3004,$A729,'Movimentações'!$H$5:$H$3004))</f>
        <v/>
      </c>
      <c r="M729" s="17">
        <f>IF($A729="","",IFERROR(LOOKUP(2,1/(('Movimentações'!$B$5:$B$3004=$A729)*('Movimentações'!$G$5:$G$3004&lt;&gt;"")),'Movimentações'!$G$5:$G$3004),""))</f>
        <v/>
      </c>
      <c r="N729" s="17">
        <f>IF(OR($H729="",$M729=""),"",$H729-$M729)</f>
        <v/>
      </c>
      <c r="O729" s="18">
        <f>IF(OR($N729="",$L729=""),"",IF(OR($N729&lt;=0,$L729=0),"",$L729/$N729))</f>
        <v/>
      </c>
      <c r="P729" s="19">
        <f>IF(OR($G729="",$L729=""),"",IF($L729=0,"",$G729/$L729))</f>
        <v/>
      </c>
      <c r="Q729" s="14">
        <f>IF(OR($M729="",Listas!$H$2=""),"",IF($M729&lt;=Listas!$H$2,"Sulco no limite: avaliar a retirada",""))</f>
        <v/>
      </c>
      <c r="R729" s="14" t="n"/>
    </row>
    <row r="730">
      <c r="A730" s="14" t="n"/>
      <c r="B730" s="14" t="n"/>
      <c r="C730" s="14" t="n"/>
      <c r="D730" s="14" t="n"/>
      <c r="E730" s="14" t="n"/>
      <c r="F730" s="15" t="n"/>
      <c r="G730" s="16" t="n"/>
      <c r="H730" s="17" t="n"/>
      <c r="I730" s="14" t="n"/>
      <c r="J730" s="14">
        <f>IF($A730="","",IFERROR(LOOKUP(2,1/('Movimentações'!$B$5:$B$3004=$A730),'Movimentações'!$E$5:$E$3004),""))</f>
        <v/>
      </c>
      <c r="K730" s="14">
        <f>IF($J730&lt;&gt;"Montagem","",LOOKUP(2,1/('Movimentações'!$B$5:$B$3004=$A730),'Movimentações'!$C$5:$C$3004)&amp;" "&amp;LOOKUP(2,1/('Movimentações'!$B$5:$B$3004=$A730),'Movimentações'!$D$5:$D$3004))</f>
        <v/>
      </c>
      <c r="L730" s="18">
        <f>IF($A730="","",SUMIF('Movimentações'!$B$5:$B$3004,$A730,'Movimentações'!$H$5:$H$3004))</f>
        <v/>
      </c>
      <c r="M730" s="17">
        <f>IF($A730="","",IFERROR(LOOKUP(2,1/(('Movimentações'!$B$5:$B$3004=$A730)*('Movimentações'!$G$5:$G$3004&lt;&gt;"")),'Movimentações'!$G$5:$G$3004),""))</f>
        <v/>
      </c>
      <c r="N730" s="17">
        <f>IF(OR($H730="",$M730=""),"",$H730-$M730)</f>
        <v/>
      </c>
      <c r="O730" s="18">
        <f>IF(OR($N730="",$L730=""),"",IF(OR($N730&lt;=0,$L730=0),"",$L730/$N730))</f>
        <v/>
      </c>
      <c r="P730" s="19">
        <f>IF(OR($G730="",$L730=""),"",IF($L730=0,"",$G730/$L730))</f>
        <v/>
      </c>
      <c r="Q730" s="14">
        <f>IF(OR($M730="",Listas!$H$2=""),"",IF($M730&lt;=Listas!$H$2,"Sulco no limite: avaliar a retirada",""))</f>
        <v/>
      </c>
      <c r="R730" s="14" t="n"/>
    </row>
    <row r="731">
      <c r="A731" s="14" t="n"/>
      <c r="B731" s="14" t="n"/>
      <c r="C731" s="14" t="n"/>
      <c r="D731" s="14" t="n"/>
      <c r="E731" s="14" t="n"/>
      <c r="F731" s="15" t="n"/>
      <c r="G731" s="16" t="n"/>
      <c r="H731" s="17" t="n"/>
      <c r="I731" s="14" t="n"/>
      <c r="J731" s="14">
        <f>IF($A731="","",IFERROR(LOOKUP(2,1/('Movimentações'!$B$5:$B$3004=$A731),'Movimentações'!$E$5:$E$3004),""))</f>
        <v/>
      </c>
      <c r="K731" s="14">
        <f>IF($J731&lt;&gt;"Montagem","",LOOKUP(2,1/('Movimentações'!$B$5:$B$3004=$A731),'Movimentações'!$C$5:$C$3004)&amp;" "&amp;LOOKUP(2,1/('Movimentações'!$B$5:$B$3004=$A731),'Movimentações'!$D$5:$D$3004))</f>
        <v/>
      </c>
      <c r="L731" s="18">
        <f>IF($A731="","",SUMIF('Movimentações'!$B$5:$B$3004,$A731,'Movimentações'!$H$5:$H$3004))</f>
        <v/>
      </c>
      <c r="M731" s="17">
        <f>IF($A731="","",IFERROR(LOOKUP(2,1/(('Movimentações'!$B$5:$B$3004=$A731)*('Movimentações'!$G$5:$G$3004&lt;&gt;"")),'Movimentações'!$G$5:$G$3004),""))</f>
        <v/>
      </c>
      <c r="N731" s="17">
        <f>IF(OR($H731="",$M731=""),"",$H731-$M731)</f>
        <v/>
      </c>
      <c r="O731" s="18">
        <f>IF(OR($N731="",$L731=""),"",IF(OR($N731&lt;=0,$L731=0),"",$L731/$N731))</f>
        <v/>
      </c>
      <c r="P731" s="19">
        <f>IF(OR($G731="",$L731=""),"",IF($L731=0,"",$G731/$L731))</f>
        <v/>
      </c>
      <c r="Q731" s="14">
        <f>IF(OR($M731="",Listas!$H$2=""),"",IF($M731&lt;=Listas!$H$2,"Sulco no limite: avaliar a retirada",""))</f>
        <v/>
      </c>
      <c r="R731" s="14" t="n"/>
    </row>
    <row r="732">
      <c r="A732" s="14" t="n"/>
      <c r="B732" s="14" t="n"/>
      <c r="C732" s="14" t="n"/>
      <c r="D732" s="14" t="n"/>
      <c r="E732" s="14" t="n"/>
      <c r="F732" s="15" t="n"/>
      <c r="G732" s="16" t="n"/>
      <c r="H732" s="17" t="n"/>
      <c r="I732" s="14" t="n"/>
      <c r="J732" s="14">
        <f>IF($A732="","",IFERROR(LOOKUP(2,1/('Movimentações'!$B$5:$B$3004=$A732),'Movimentações'!$E$5:$E$3004),""))</f>
        <v/>
      </c>
      <c r="K732" s="14">
        <f>IF($J732&lt;&gt;"Montagem","",LOOKUP(2,1/('Movimentações'!$B$5:$B$3004=$A732),'Movimentações'!$C$5:$C$3004)&amp;" "&amp;LOOKUP(2,1/('Movimentações'!$B$5:$B$3004=$A732),'Movimentações'!$D$5:$D$3004))</f>
        <v/>
      </c>
      <c r="L732" s="18">
        <f>IF($A732="","",SUMIF('Movimentações'!$B$5:$B$3004,$A732,'Movimentações'!$H$5:$H$3004))</f>
        <v/>
      </c>
      <c r="M732" s="17">
        <f>IF($A732="","",IFERROR(LOOKUP(2,1/(('Movimentações'!$B$5:$B$3004=$A732)*('Movimentações'!$G$5:$G$3004&lt;&gt;"")),'Movimentações'!$G$5:$G$3004),""))</f>
        <v/>
      </c>
      <c r="N732" s="17">
        <f>IF(OR($H732="",$M732=""),"",$H732-$M732)</f>
        <v/>
      </c>
      <c r="O732" s="18">
        <f>IF(OR($N732="",$L732=""),"",IF(OR($N732&lt;=0,$L732=0),"",$L732/$N732))</f>
        <v/>
      </c>
      <c r="P732" s="19">
        <f>IF(OR($G732="",$L732=""),"",IF($L732=0,"",$G732/$L732))</f>
        <v/>
      </c>
      <c r="Q732" s="14">
        <f>IF(OR($M732="",Listas!$H$2=""),"",IF($M732&lt;=Listas!$H$2,"Sulco no limite: avaliar a retirada",""))</f>
        <v/>
      </c>
      <c r="R732" s="14" t="n"/>
    </row>
    <row r="733">
      <c r="A733" s="14" t="n"/>
      <c r="B733" s="14" t="n"/>
      <c r="C733" s="14" t="n"/>
      <c r="D733" s="14" t="n"/>
      <c r="E733" s="14" t="n"/>
      <c r="F733" s="15" t="n"/>
      <c r="G733" s="16" t="n"/>
      <c r="H733" s="17" t="n"/>
      <c r="I733" s="14" t="n"/>
      <c r="J733" s="14">
        <f>IF($A733="","",IFERROR(LOOKUP(2,1/('Movimentações'!$B$5:$B$3004=$A733),'Movimentações'!$E$5:$E$3004),""))</f>
        <v/>
      </c>
      <c r="K733" s="14">
        <f>IF($J733&lt;&gt;"Montagem","",LOOKUP(2,1/('Movimentações'!$B$5:$B$3004=$A733),'Movimentações'!$C$5:$C$3004)&amp;" "&amp;LOOKUP(2,1/('Movimentações'!$B$5:$B$3004=$A733),'Movimentações'!$D$5:$D$3004))</f>
        <v/>
      </c>
      <c r="L733" s="18">
        <f>IF($A733="","",SUMIF('Movimentações'!$B$5:$B$3004,$A733,'Movimentações'!$H$5:$H$3004))</f>
        <v/>
      </c>
      <c r="M733" s="17">
        <f>IF($A733="","",IFERROR(LOOKUP(2,1/(('Movimentações'!$B$5:$B$3004=$A733)*('Movimentações'!$G$5:$G$3004&lt;&gt;"")),'Movimentações'!$G$5:$G$3004),""))</f>
        <v/>
      </c>
      <c r="N733" s="17">
        <f>IF(OR($H733="",$M733=""),"",$H733-$M733)</f>
        <v/>
      </c>
      <c r="O733" s="18">
        <f>IF(OR($N733="",$L733=""),"",IF(OR($N733&lt;=0,$L733=0),"",$L733/$N733))</f>
        <v/>
      </c>
      <c r="P733" s="19">
        <f>IF(OR($G733="",$L733=""),"",IF($L733=0,"",$G733/$L733))</f>
        <v/>
      </c>
      <c r="Q733" s="14">
        <f>IF(OR($M733="",Listas!$H$2=""),"",IF($M733&lt;=Listas!$H$2,"Sulco no limite: avaliar a retirada",""))</f>
        <v/>
      </c>
      <c r="R733" s="14" t="n"/>
    </row>
    <row r="734">
      <c r="A734" s="14" t="n"/>
      <c r="B734" s="14" t="n"/>
      <c r="C734" s="14" t="n"/>
      <c r="D734" s="14" t="n"/>
      <c r="E734" s="14" t="n"/>
      <c r="F734" s="15" t="n"/>
      <c r="G734" s="16" t="n"/>
      <c r="H734" s="17" t="n"/>
      <c r="I734" s="14" t="n"/>
      <c r="J734" s="14">
        <f>IF($A734="","",IFERROR(LOOKUP(2,1/('Movimentações'!$B$5:$B$3004=$A734),'Movimentações'!$E$5:$E$3004),""))</f>
        <v/>
      </c>
      <c r="K734" s="14">
        <f>IF($J734&lt;&gt;"Montagem","",LOOKUP(2,1/('Movimentações'!$B$5:$B$3004=$A734),'Movimentações'!$C$5:$C$3004)&amp;" "&amp;LOOKUP(2,1/('Movimentações'!$B$5:$B$3004=$A734),'Movimentações'!$D$5:$D$3004))</f>
        <v/>
      </c>
      <c r="L734" s="18">
        <f>IF($A734="","",SUMIF('Movimentações'!$B$5:$B$3004,$A734,'Movimentações'!$H$5:$H$3004))</f>
        <v/>
      </c>
      <c r="M734" s="17">
        <f>IF($A734="","",IFERROR(LOOKUP(2,1/(('Movimentações'!$B$5:$B$3004=$A734)*('Movimentações'!$G$5:$G$3004&lt;&gt;"")),'Movimentações'!$G$5:$G$3004),""))</f>
        <v/>
      </c>
      <c r="N734" s="17">
        <f>IF(OR($H734="",$M734=""),"",$H734-$M734)</f>
        <v/>
      </c>
      <c r="O734" s="18">
        <f>IF(OR($N734="",$L734=""),"",IF(OR($N734&lt;=0,$L734=0),"",$L734/$N734))</f>
        <v/>
      </c>
      <c r="P734" s="19">
        <f>IF(OR($G734="",$L734=""),"",IF($L734=0,"",$G734/$L734))</f>
        <v/>
      </c>
      <c r="Q734" s="14">
        <f>IF(OR($M734="",Listas!$H$2=""),"",IF($M734&lt;=Listas!$H$2,"Sulco no limite: avaliar a retirada",""))</f>
        <v/>
      </c>
      <c r="R734" s="14" t="n"/>
    </row>
    <row r="735">
      <c r="A735" s="14" t="n"/>
      <c r="B735" s="14" t="n"/>
      <c r="C735" s="14" t="n"/>
      <c r="D735" s="14" t="n"/>
      <c r="E735" s="14" t="n"/>
      <c r="F735" s="15" t="n"/>
      <c r="G735" s="16" t="n"/>
      <c r="H735" s="17" t="n"/>
      <c r="I735" s="14" t="n"/>
      <c r="J735" s="14">
        <f>IF($A735="","",IFERROR(LOOKUP(2,1/('Movimentações'!$B$5:$B$3004=$A735),'Movimentações'!$E$5:$E$3004),""))</f>
        <v/>
      </c>
      <c r="K735" s="14">
        <f>IF($J735&lt;&gt;"Montagem","",LOOKUP(2,1/('Movimentações'!$B$5:$B$3004=$A735),'Movimentações'!$C$5:$C$3004)&amp;" "&amp;LOOKUP(2,1/('Movimentações'!$B$5:$B$3004=$A735),'Movimentações'!$D$5:$D$3004))</f>
        <v/>
      </c>
      <c r="L735" s="18">
        <f>IF($A735="","",SUMIF('Movimentações'!$B$5:$B$3004,$A735,'Movimentações'!$H$5:$H$3004))</f>
        <v/>
      </c>
      <c r="M735" s="17">
        <f>IF($A735="","",IFERROR(LOOKUP(2,1/(('Movimentações'!$B$5:$B$3004=$A735)*('Movimentações'!$G$5:$G$3004&lt;&gt;"")),'Movimentações'!$G$5:$G$3004),""))</f>
        <v/>
      </c>
      <c r="N735" s="17">
        <f>IF(OR($H735="",$M735=""),"",$H735-$M735)</f>
        <v/>
      </c>
      <c r="O735" s="18">
        <f>IF(OR($N735="",$L735=""),"",IF(OR($N735&lt;=0,$L735=0),"",$L735/$N735))</f>
        <v/>
      </c>
      <c r="P735" s="19">
        <f>IF(OR($G735="",$L735=""),"",IF($L735=0,"",$G735/$L735))</f>
        <v/>
      </c>
      <c r="Q735" s="14">
        <f>IF(OR($M735="",Listas!$H$2=""),"",IF($M735&lt;=Listas!$H$2,"Sulco no limite: avaliar a retirada",""))</f>
        <v/>
      </c>
      <c r="R735" s="14" t="n"/>
    </row>
    <row r="736">
      <c r="A736" s="14" t="n"/>
      <c r="B736" s="14" t="n"/>
      <c r="C736" s="14" t="n"/>
      <c r="D736" s="14" t="n"/>
      <c r="E736" s="14" t="n"/>
      <c r="F736" s="15" t="n"/>
      <c r="G736" s="16" t="n"/>
      <c r="H736" s="17" t="n"/>
      <c r="I736" s="14" t="n"/>
      <c r="J736" s="14">
        <f>IF($A736="","",IFERROR(LOOKUP(2,1/('Movimentações'!$B$5:$B$3004=$A736),'Movimentações'!$E$5:$E$3004),""))</f>
        <v/>
      </c>
      <c r="K736" s="14">
        <f>IF($J736&lt;&gt;"Montagem","",LOOKUP(2,1/('Movimentações'!$B$5:$B$3004=$A736),'Movimentações'!$C$5:$C$3004)&amp;" "&amp;LOOKUP(2,1/('Movimentações'!$B$5:$B$3004=$A736),'Movimentações'!$D$5:$D$3004))</f>
        <v/>
      </c>
      <c r="L736" s="18">
        <f>IF($A736="","",SUMIF('Movimentações'!$B$5:$B$3004,$A736,'Movimentações'!$H$5:$H$3004))</f>
        <v/>
      </c>
      <c r="M736" s="17">
        <f>IF($A736="","",IFERROR(LOOKUP(2,1/(('Movimentações'!$B$5:$B$3004=$A736)*('Movimentações'!$G$5:$G$3004&lt;&gt;"")),'Movimentações'!$G$5:$G$3004),""))</f>
        <v/>
      </c>
      <c r="N736" s="17">
        <f>IF(OR($H736="",$M736=""),"",$H736-$M736)</f>
        <v/>
      </c>
      <c r="O736" s="18">
        <f>IF(OR($N736="",$L736=""),"",IF(OR($N736&lt;=0,$L736=0),"",$L736/$N736))</f>
        <v/>
      </c>
      <c r="P736" s="19">
        <f>IF(OR($G736="",$L736=""),"",IF($L736=0,"",$G736/$L736))</f>
        <v/>
      </c>
      <c r="Q736" s="14">
        <f>IF(OR($M736="",Listas!$H$2=""),"",IF($M736&lt;=Listas!$H$2,"Sulco no limite: avaliar a retirada",""))</f>
        <v/>
      </c>
      <c r="R736" s="14" t="n"/>
    </row>
    <row r="737">
      <c r="A737" s="14" t="n"/>
      <c r="B737" s="14" t="n"/>
      <c r="C737" s="14" t="n"/>
      <c r="D737" s="14" t="n"/>
      <c r="E737" s="14" t="n"/>
      <c r="F737" s="15" t="n"/>
      <c r="G737" s="16" t="n"/>
      <c r="H737" s="17" t="n"/>
      <c r="I737" s="14" t="n"/>
      <c r="J737" s="14">
        <f>IF($A737="","",IFERROR(LOOKUP(2,1/('Movimentações'!$B$5:$B$3004=$A737),'Movimentações'!$E$5:$E$3004),""))</f>
        <v/>
      </c>
      <c r="K737" s="14">
        <f>IF($J737&lt;&gt;"Montagem","",LOOKUP(2,1/('Movimentações'!$B$5:$B$3004=$A737),'Movimentações'!$C$5:$C$3004)&amp;" "&amp;LOOKUP(2,1/('Movimentações'!$B$5:$B$3004=$A737),'Movimentações'!$D$5:$D$3004))</f>
        <v/>
      </c>
      <c r="L737" s="18">
        <f>IF($A737="","",SUMIF('Movimentações'!$B$5:$B$3004,$A737,'Movimentações'!$H$5:$H$3004))</f>
        <v/>
      </c>
      <c r="M737" s="17">
        <f>IF($A737="","",IFERROR(LOOKUP(2,1/(('Movimentações'!$B$5:$B$3004=$A737)*('Movimentações'!$G$5:$G$3004&lt;&gt;"")),'Movimentações'!$G$5:$G$3004),""))</f>
        <v/>
      </c>
      <c r="N737" s="17">
        <f>IF(OR($H737="",$M737=""),"",$H737-$M737)</f>
        <v/>
      </c>
      <c r="O737" s="18">
        <f>IF(OR($N737="",$L737=""),"",IF(OR($N737&lt;=0,$L737=0),"",$L737/$N737))</f>
        <v/>
      </c>
      <c r="P737" s="19">
        <f>IF(OR($G737="",$L737=""),"",IF($L737=0,"",$G737/$L737))</f>
        <v/>
      </c>
      <c r="Q737" s="14">
        <f>IF(OR($M737="",Listas!$H$2=""),"",IF($M737&lt;=Listas!$H$2,"Sulco no limite: avaliar a retirada",""))</f>
        <v/>
      </c>
      <c r="R737" s="14" t="n"/>
    </row>
    <row r="738">
      <c r="A738" s="14" t="n"/>
      <c r="B738" s="14" t="n"/>
      <c r="C738" s="14" t="n"/>
      <c r="D738" s="14" t="n"/>
      <c r="E738" s="14" t="n"/>
      <c r="F738" s="15" t="n"/>
      <c r="G738" s="16" t="n"/>
      <c r="H738" s="17" t="n"/>
      <c r="I738" s="14" t="n"/>
      <c r="J738" s="14">
        <f>IF($A738="","",IFERROR(LOOKUP(2,1/('Movimentações'!$B$5:$B$3004=$A738),'Movimentações'!$E$5:$E$3004),""))</f>
        <v/>
      </c>
      <c r="K738" s="14">
        <f>IF($J738&lt;&gt;"Montagem","",LOOKUP(2,1/('Movimentações'!$B$5:$B$3004=$A738),'Movimentações'!$C$5:$C$3004)&amp;" "&amp;LOOKUP(2,1/('Movimentações'!$B$5:$B$3004=$A738),'Movimentações'!$D$5:$D$3004))</f>
        <v/>
      </c>
      <c r="L738" s="18">
        <f>IF($A738="","",SUMIF('Movimentações'!$B$5:$B$3004,$A738,'Movimentações'!$H$5:$H$3004))</f>
        <v/>
      </c>
      <c r="M738" s="17">
        <f>IF($A738="","",IFERROR(LOOKUP(2,1/(('Movimentações'!$B$5:$B$3004=$A738)*('Movimentações'!$G$5:$G$3004&lt;&gt;"")),'Movimentações'!$G$5:$G$3004),""))</f>
        <v/>
      </c>
      <c r="N738" s="17">
        <f>IF(OR($H738="",$M738=""),"",$H738-$M738)</f>
        <v/>
      </c>
      <c r="O738" s="18">
        <f>IF(OR($N738="",$L738=""),"",IF(OR($N738&lt;=0,$L738=0),"",$L738/$N738))</f>
        <v/>
      </c>
      <c r="P738" s="19">
        <f>IF(OR($G738="",$L738=""),"",IF($L738=0,"",$G738/$L738))</f>
        <v/>
      </c>
      <c r="Q738" s="14">
        <f>IF(OR($M738="",Listas!$H$2=""),"",IF($M738&lt;=Listas!$H$2,"Sulco no limite: avaliar a retirada",""))</f>
        <v/>
      </c>
      <c r="R738" s="14" t="n"/>
    </row>
    <row r="739">
      <c r="A739" s="14" t="n"/>
      <c r="B739" s="14" t="n"/>
      <c r="C739" s="14" t="n"/>
      <c r="D739" s="14" t="n"/>
      <c r="E739" s="14" t="n"/>
      <c r="F739" s="15" t="n"/>
      <c r="G739" s="16" t="n"/>
      <c r="H739" s="17" t="n"/>
      <c r="I739" s="14" t="n"/>
      <c r="J739" s="14">
        <f>IF($A739="","",IFERROR(LOOKUP(2,1/('Movimentações'!$B$5:$B$3004=$A739),'Movimentações'!$E$5:$E$3004),""))</f>
        <v/>
      </c>
      <c r="K739" s="14">
        <f>IF($J739&lt;&gt;"Montagem","",LOOKUP(2,1/('Movimentações'!$B$5:$B$3004=$A739),'Movimentações'!$C$5:$C$3004)&amp;" "&amp;LOOKUP(2,1/('Movimentações'!$B$5:$B$3004=$A739),'Movimentações'!$D$5:$D$3004))</f>
        <v/>
      </c>
      <c r="L739" s="18">
        <f>IF($A739="","",SUMIF('Movimentações'!$B$5:$B$3004,$A739,'Movimentações'!$H$5:$H$3004))</f>
        <v/>
      </c>
      <c r="M739" s="17">
        <f>IF($A739="","",IFERROR(LOOKUP(2,1/(('Movimentações'!$B$5:$B$3004=$A739)*('Movimentações'!$G$5:$G$3004&lt;&gt;"")),'Movimentações'!$G$5:$G$3004),""))</f>
        <v/>
      </c>
      <c r="N739" s="17">
        <f>IF(OR($H739="",$M739=""),"",$H739-$M739)</f>
        <v/>
      </c>
      <c r="O739" s="18">
        <f>IF(OR($N739="",$L739=""),"",IF(OR($N739&lt;=0,$L739=0),"",$L739/$N739))</f>
        <v/>
      </c>
      <c r="P739" s="19">
        <f>IF(OR($G739="",$L739=""),"",IF($L739=0,"",$G739/$L739))</f>
        <v/>
      </c>
      <c r="Q739" s="14">
        <f>IF(OR($M739="",Listas!$H$2=""),"",IF($M739&lt;=Listas!$H$2,"Sulco no limite: avaliar a retirada",""))</f>
        <v/>
      </c>
      <c r="R739" s="14" t="n"/>
    </row>
    <row r="740">
      <c r="A740" s="14" t="n"/>
      <c r="B740" s="14" t="n"/>
      <c r="C740" s="14" t="n"/>
      <c r="D740" s="14" t="n"/>
      <c r="E740" s="14" t="n"/>
      <c r="F740" s="15" t="n"/>
      <c r="G740" s="16" t="n"/>
      <c r="H740" s="17" t="n"/>
      <c r="I740" s="14" t="n"/>
      <c r="J740" s="14">
        <f>IF($A740="","",IFERROR(LOOKUP(2,1/('Movimentações'!$B$5:$B$3004=$A740),'Movimentações'!$E$5:$E$3004),""))</f>
        <v/>
      </c>
      <c r="K740" s="14">
        <f>IF($J740&lt;&gt;"Montagem","",LOOKUP(2,1/('Movimentações'!$B$5:$B$3004=$A740),'Movimentações'!$C$5:$C$3004)&amp;" "&amp;LOOKUP(2,1/('Movimentações'!$B$5:$B$3004=$A740),'Movimentações'!$D$5:$D$3004))</f>
        <v/>
      </c>
      <c r="L740" s="18">
        <f>IF($A740="","",SUMIF('Movimentações'!$B$5:$B$3004,$A740,'Movimentações'!$H$5:$H$3004))</f>
        <v/>
      </c>
      <c r="M740" s="17">
        <f>IF($A740="","",IFERROR(LOOKUP(2,1/(('Movimentações'!$B$5:$B$3004=$A740)*('Movimentações'!$G$5:$G$3004&lt;&gt;"")),'Movimentações'!$G$5:$G$3004),""))</f>
        <v/>
      </c>
      <c r="N740" s="17">
        <f>IF(OR($H740="",$M740=""),"",$H740-$M740)</f>
        <v/>
      </c>
      <c r="O740" s="18">
        <f>IF(OR($N740="",$L740=""),"",IF(OR($N740&lt;=0,$L740=0),"",$L740/$N740))</f>
        <v/>
      </c>
      <c r="P740" s="19">
        <f>IF(OR($G740="",$L740=""),"",IF($L740=0,"",$G740/$L740))</f>
        <v/>
      </c>
      <c r="Q740" s="14">
        <f>IF(OR($M740="",Listas!$H$2=""),"",IF($M740&lt;=Listas!$H$2,"Sulco no limite: avaliar a retirada",""))</f>
        <v/>
      </c>
      <c r="R740" s="14" t="n"/>
    </row>
    <row r="741">
      <c r="A741" s="14" t="n"/>
      <c r="B741" s="14" t="n"/>
      <c r="C741" s="14" t="n"/>
      <c r="D741" s="14" t="n"/>
      <c r="E741" s="14" t="n"/>
      <c r="F741" s="15" t="n"/>
      <c r="G741" s="16" t="n"/>
      <c r="H741" s="17" t="n"/>
      <c r="I741" s="14" t="n"/>
      <c r="J741" s="14">
        <f>IF($A741="","",IFERROR(LOOKUP(2,1/('Movimentações'!$B$5:$B$3004=$A741),'Movimentações'!$E$5:$E$3004),""))</f>
        <v/>
      </c>
      <c r="K741" s="14">
        <f>IF($J741&lt;&gt;"Montagem","",LOOKUP(2,1/('Movimentações'!$B$5:$B$3004=$A741),'Movimentações'!$C$5:$C$3004)&amp;" "&amp;LOOKUP(2,1/('Movimentações'!$B$5:$B$3004=$A741),'Movimentações'!$D$5:$D$3004))</f>
        <v/>
      </c>
      <c r="L741" s="18">
        <f>IF($A741="","",SUMIF('Movimentações'!$B$5:$B$3004,$A741,'Movimentações'!$H$5:$H$3004))</f>
        <v/>
      </c>
      <c r="M741" s="17">
        <f>IF($A741="","",IFERROR(LOOKUP(2,1/(('Movimentações'!$B$5:$B$3004=$A741)*('Movimentações'!$G$5:$G$3004&lt;&gt;"")),'Movimentações'!$G$5:$G$3004),""))</f>
        <v/>
      </c>
      <c r="N741" s="17">
        <f>IF(OR($H741="",$M741=""),"",$H741-$M741)</f>
        <v/>
      </c>
      <c r="O741" s="18">
        <f>IF(OR($N741="",$L741=""),"",IF(OR($N741&lt;=0,$L741=0),"",$L741/$N741))</f>
        <v/>
      </c>
      <c r="P741" s="19">
        <f>IF(OR($G741="",$L741=""),"",IF($L741=0,"",$G741/$L741))</f>
        <v/>
      </c>
      <c r="Q741" s="14">
        <f>IF(OR($M741="",Listas!$H$2=""),"",IF($M741&lt;=Listas!$H$2,"Sulco no limite: avaliar a retirada",""))</f>
        <v/>
      </c>
      <c r="R741" s="14" t="n"/>
    </row>
    <row r="742">
      <c r="A742" s="14" t="n"/>
      <c r="B742" s="14" t="n"/>
      <c r="C742" s="14" t="n"/>
      <c r="D742" s="14" t="n"/>
      <c r="E742" s="14" t="n"/>
      <c r="F742" s="15" t="n"/>
      <c r="G742" s="16" t="n"/>
      <c r="H742" s="17" t="n"/>
      <c r="I742" s="14" t="n"/>
      <c r="J742" s="14">
        <f>IF($A742="","",IFERROR(LOOKUP(2,1/('Movimentações'!$B$5:$B$3004=$A742),'Movimentações'!$E$5:$E$3004),""))</f>
        <v/>
      </c>
      <c r="K742" s="14">
        <f>IF($J742&lt;&gt;"Montagem","",LOOKUP(2,1/('Movimentações'!$B$5:$B$3004=$A742),'Movimentações'!$C$5:$C$3004)&amp;" "&amp;LOOKUP(2,1/('Movimentações'!$B$5:$B$3004=$A742),'Movimentações'!$D$5:$D$3004))</f>
        <v/>
      </c>
      <c r="L742" s="18">
        <f>IF($A742="","",SUMIF('Movimentações'!$B$5:$B$3004,$A742,'Movimentações'!$H$5:$H$3004))</f>
        <v/>
      </c>
      <c r="M742" s="17">
        <f>IF($A742="","",IFERROR(LOOKUP(2,1/(('Movimentações'!$B$5:$B$3004=$A742)*('Movimentações'!$G$5:$G$3004&lt;&gt;"")),'Movimentações'!$G$5:$G$3004),""))</f>
        <v/>
      </c>
      <c r="N742" s="17">
        <f>IF(OR($H742="",$M742=""),"",$H742-$M742)</f>
        <v/>
      </c>
      <c r="O742" s="18">
        <f>IF(OR($N742="",$L742=""),"",IF(OR($N742&lt;=0,$L742=0),"",$L742/$N742))</f>
        <v/>
      </c>
      <c r="P742" s="19">
        <f>IF(OR($G742="",$L742=""),"",IF($L742=0,"",$G742/$L742))</f>
        <v/>
      </c>
      <c r="Q742" s="14">
        <f>IF(OR($M742="",Listas!$H$2=""),"",IF($M742&lt;=Listas!$H$2,"Sulco no limite: avaliar a retirada",""))</f>
        <v/>
      </c>
      <c r="R742" s="14" t="n"/>
    </row>
    <row r="743">
      <c r="A743" s="14" t="n"/>
      <c r="B743" s="14" t="n"/>
      <c r="C743" s="14" t="n"/>
      <c r="D743" s="14" t="n"/>
      <c r="E743" s="14" t="n"/>
      <c r="F743" s="15" t="n"/>
      <c r="G743" s="16" t="n"/>
      <c r="H743" s="17" t="n"/>
      <c r="I743" s="14" t="n"/>
      <c r="J743" s="14">
        <f>IF($A743="","",IFERROR(LOOKUP(2,1/('Movimentações'!$B$5:$B$3004=$A743),'Movimentações'!$E$5:$E$3004),""))</f>
        <v/>
      </c>
      <c r="K743" s="14">
        <f>IF($J743&lt;&gt;"Montagem","",LOOKUP(2,1/('Movimentações'!$B$5:$B$3004=$A743),'Movimentações'!$C$5:$C$3004)&amp;" "&amp;LOOKUP(2,1/('Movimentações'!$B$5:$B$3004=$A743),'Movimentações'!$D$5:$D$3004))</f>
        <v/>
      </c>
      <c r="L743" s="18">
        <f>IF($A743="","",SUMIF('Movimentações'!$B$5:$B$3004,$A743,'Movimentações'!$H$5:$H$3004))</f>
        <v/>
      </c>
      <c r="M743" s="17">
        <f>IF($A743="","",IFERROR(LOOKUP(2,1/(('Movimentações'!$B$5:$B$3004=$A743)*('Movimentações'!$G$5:$G$3004&lt;&gt;"")),'Movimentações'!$G$5:$G$3004),""))</f>
        <v/>
      </c>
      <c r="N743" s="17">
        <f>IF(OR($H743="",$M743=""),"",$H743-$M743)</f>
        <v/>
      </c>
      <c r="O743" s="18">
        <f>IF(OR($N743="",$L743=""),"",IF(OR($N743&lt;=0,$L743=0),"",$L743/$N743))</f>
        <v/>
      </c>
      <c r="P743" s="19">
        <f>IF(OR($G743="",$L743=""),"",IF($L743=0,"",$G743/$L743))</f>
        <v/>
      </c>
      <c r="Q743" s="14">
        <f>IF(OR($M743="",Listas!$H$2=""),"",IF($M743&lt;=Listas!$H$2,"Sulco no limite: avaliar a retirada",""))</f>
        <v/>
      </c>
      <c r="R743" s="14" t="n"/>
    </row>
    <row r="744">
      <c r="A744" s="14" t="n"/>
      <c r="B744" s="14" t="n"/>
      <c r="C744" s="14" t="n"/>
      <c r="D744" s="14" t="n"/>
      <c r="E744" s="14" t="n"/>
      <c r="F744" s="15" t="n"/>
      <c r="G744" s="16" t="n"/>
      <c r="H744" s="17" t="n"/>
      <c r="I744" s="14" t="n"/>
      <c r="J744" s="14">
        <f>IF($A744="","",IFERROR(LOOKUP(2,1/('Movimentações'!$B$5:$B$3004=$A744),'Movimentações'!$E$5:$E$3004),""))</f>
        <v/>
      </c>
      <c r="K744" s="14">
        <f>IF($J744&lt;&gt;"Montagem","",LOOKUP(2,1/('Movimentações'!$B$5:$B$3004=$A744),'Movimentações'!$C$5:$C$3004)&amp;" "&amp;LOOKUP(2,1/('Movimentações'!$B$5:$B$3004=$A744),'Movimentações'!$D$5:$D$3004))</f>
        <v/>
      </c>
      <c r="L744" s="18">
        <f>IF($A744="","",SUMIF('Movimentações'!$B$5:$B$3004,$A744,'Movimentações'!$H$5:$H$3004))</f>
        <v/>
      </c>
      <c r="M744" s="17">
        <f>IF($A744="","",IFERROR(LOOKUP(2,1/(('Movimentações'!$B$5:$B$3004=$A744)*('Movimentações'!$G$5:$G$3004&lt;&gt;"")),'Movimentações'!$G$5:$G$3004),""))</f>
        <v/>
      </c>
      <c r="N744" s="17">
        <f>IF(OR($H744="",$M744=""),"",$H744-$M744)</f>
        <v/>
      </c>
      <c r="O744" s="18">
        <f>IF(OR($N744="",$L744=""),"",IF(OR($N744&lt;=0,$L744=0),"",$L744/$N744))</f>
        <v/>
      </c>
      <c r="P744" s="19">
        <f>IF(OR($G744="",$L744=""),"",IF($L744=0,"",$G744/$L744))</f>
        <v/>
      </c>
      <c r="Q744" s="14">
        <f>IF(OR($M744="",Listas!$H$2=""),"",IF($M744&lt;=Listas!$H$2,"Sulco no limite: avaliar a retirada",""))</f>
        <v/>
      </c>
      <c r="R744" s="14" t="n"/>
    </row>
    <row r="745">
      <c r="A745" s="14" t="n"/>
      <c r="B745" s="14" t="n"/>
      <c r="C745" s="14" t="n"/>
      <c r="D745" s="14" t="n"/>
      <c r="E745" s="14" t="n"/>
      <c r="F745" s="15" t="n"/>
      <c r="G745" s="16" t="n"/>
      <c r="H745" s="17" t="n"/>
      <c r="I745" s="14" t="n"/>
      <c r="J745" s="14">
        <f>IF($A745="","",IFERROR(LOOKUP(2,1/('Movimentações'!$B$5:$B$3004=$A745),'Movimentações'!$E$5:$E$3004),""))</f>
        <v/>
      </c>
      <c r="K745" s="14">
        <f>IF($J745&lt;&gt;"Montagem","",LOOKUP(2,1/('Movimentações'!$B$5:$B$3004=$A745),'Movimentações'!$C$5:$C$3004)&amp;" "&amp;LOOKUP(2,1/('Movimentações'!$B$5:$B$3004=$A745),'Movimentações'!$D$5:$D$3004))</f>
        <v/>
      </c>
      <c r="L745" s="18">
        <f>IF($A745="","",SUMIF('Movimentações'!$B$5:$B$3004,$A745,'Movimentações'!$H$5:$H$3004))</f>
        <v/>
      </c>
      <c r="M745" s="17">
        <f>IF($A745="","",IFERROR(LOOKUP(2,1/(('Movimentações'!$B$5:$B$3004=$A745)*('Movimentações'!$G$5:$G$3004&lt;&gt;"")),'Movimentações'!$G$5:$G$3004),""))</f>
        <v/>
      </c>
      <c r="N745" s="17">
        <f>IF(OR($H745="",$M745=""),"",$H745-$M745)</f>
        <v/>
      </c>
      <c r="O745" s="18">
        <f>IF(OR($N745="",$L745=""),"",IF(OR($N745&lt;=0,$L745=0),"",$L745/$N745))</f>
        <v/>
      </c>
      <c r="P745" s="19">
        <f>IF(OR($G745="",$L745=""),"",IF($L745=0,"",$G745/$L745))</f>
        <v/>
      </c>
      <c r="Q745" s="14">
        <f>IF(OR($M745="",Listas!$H$2=""),"",IF($M745&lt;=Listas!$H$2,"Sulco no limite: avaliar a retirada",""))</f>
        <v/>
      </c>
      <c r="R745" s="14" t="n"/>
    </row>
    <row r="746">
      <c r="A746" s="14" t="n"/>
      <c r="B746" s="14" t="n"/>
      <c r="C746" s="14" t="n"/>
      <c r="D746" s="14" t="n"/>
      <c r="E746" s="14" t="n"/>
      <c r="F746" s="15" t="n"/>
      <c r="G746" s="16" t="n"/>
      <c r="H746" s="17" t="n"/>
      <c r="I746" s="14" t="n"/>
      <c r="J746" s="14">
        <f>IF($A746="","",IFERROR(LOOKUP(2,1/('Movimentações'!$B$5:$B$3004=$A746),'Movimentações'!$E$5:$E$3004),""))</f>
        <v/>
      </c>
      <c r="K746" s="14">
        <f>IF($J746&lt;&gt;"Montagem","",LOOKUP(2,1/('Movimentações'!$B$5:$B$3004=$A746),'Movimentações'!$C$5:$C$3004)&amp;" "&amp;LOOKUP(2,1/('Movimentações'!$B$5:$B$3004=$A746),'Movimentações'!$D$5:$D$3004))</f>
        <v/>
      </c>
      <c r="L746" s="18">
        <f>IF($A746="","",SUMIF('Movimentações'!$B$5:$B$3004,$A746,'Movimentações'!$H$5:$H$3004))</f>
        <v/>
      </c>
      <c r="M746" s="17">
        <f>IF($A746="","",IFERROR(LOOKUP(2,1/(('Movimentações'!$B$5:$B$3004=$A746)*('Movimentações'!$G$5:$G$3004&lt;&gt;"")),'Movimentações'!$G$5:$G$3004),""))</f>
        <v/>
      </c>
      <c r="N746" s="17">
        <f>IF(OR($H746="",$M746=""),"",$H746-$M746)</f>
        <v/>
      </c>
      <c r="O746" s="18">
        <f>IF(OR($N746="",$L746=""),"",IF(OR($N746&lt;=0,$L746=0),"",$L746/$N746))</f>
        <v/>
      </c>
      <c r="P746" s="19">
        <f>IF(OR($G746="",$L746=""),"",IF($L746=0,"",$G746/$L746))</f>
        <v/>
      </c>
      <c r="Q746" s="14">
        <f>IF(OR($M746="",Listas!$H$2=""),"",IF($M746&lt;=Listas!$H$2,"Sulco no limite: avaliar a retirada",""))</f>
        <v/>
      </c>
      <c r="R746" s="14" t="n"/>
    </row>
    <row r="747">
      <c r="A747" s="14" t="n"/>
      <c r="B747" s="14" t="n"/>
      <c r="C747" s="14" t="n"/>
      <c r="D747" s="14" t="n"/>
      <c r="E747" s="14" t="n"/>
      <c r="F747" s="15" t="n"/>
      <c r="G747" s="16" t="n"/>
      <c r="H747" s="17" t="n"/>
      <c r="I747" s="14" t="n"/>
      <c r="J747" s="14">
        <f>IF($A747="","",IFERROR(LOOKUP(2,1/('Movimentações'!$B$5:$B$3004=$A747),'Movimentações'!$E$5:$E$3004),""))</f>
        <v/>
      </c>
      <c r="K747" s="14">
        <f>IF($J747&lt;&gt;"Montagem","",LOOKUP(2,1/('Movimentações'!$B$5:$B$3004=$A747),'Movimentações'!$C$5:$C$3004)&amp;" "&amp;LOOKUP(2,1/('Movimentações'!$B$5:$B$3004=$A747),'Movimentações'!$D$5:$D$3004))</f>
        <v/>
      </c>
      <c r="L747" s="18">
        <f>IF($A747="","",SUMIF('Movimentações'!$B$5:$B$3004,$A747,'Movimentações'!$H$5:$H$3004))</f>
        <v/>
      </c>
      <c r="M747" s="17">
        <f>IF($A747="","",IFERROR(LOOKUP(2,1/(('Movimentações'!$B$5:$B$3004=$A747)*('Movimentações'!$G$5:$G$3004&lt;&gt;"")),'Movimentações'!$G$5:$G$3004),""))</f>
        <v/>
      </c>
      <c r="N747" s="17">
        <f>IF(OR($H747="",$M747=""),"",$H747-$M747)</f>
        <v/>
      </c>
      <c r="O747" s="18">
        <f>IF(OR($N747="",$L747=""),"",IF(OR($N747&lt;=0,$L747=0),"",$L747/$N747))</f>
        <v/>
      </c>
      <c r="P747" s="19">
        <f>IF(OR($G747="",$L747=""),"",IF($L747=0,"",$G747/$L747))</f>
        <v/>
      </c>
      <c r="Q747" s="14">
        <f>IF(OR($M747="",Listas!$H$2=""),"",IF($M747&lt;=Listas!$H$2,"Sulco no limite: avaliar a retirada",""))</f>
        <v/>
      </c>
      <c r="R747" s="14" t="n"/>
    </row>
    <row r="748">
      <c r="A748" s="14" t="n"/>
      <c r="B748" s="14" t="n"/>
      <c r="C748" s="14" t="n"/>
      <c r="D748" s="14" t="n"/>
      <c r="E748" s="14" t="n"/>
      <c r="F748" s="15" t="n"/>
      <c r="G748" s="16" t="n"/>
      <c r="H748" s="17" t="n"/>
      <c r="I748" s="14" t="n"/>
      <c r="J748" s="14">
        <f>IF($A748="","",IFERROR(LOOKUP(2,1/('Movimentações'!$B$5:$B$3004=$A748),'Movimentações'!$E$5:$E$3004),""))</f>
        <v/>
      </c>
      <c r="K748" s="14">
        <f>IF($J748&lt;&gt;"Montagem","",LOOKUP(2,1/('Movimentações'!$B$5:$B$3004=$A748),'Movimentações'!$C$5:$C$3004)&amp;" "&amp;LOOKUP(2,1/('Movimentações'!$B$5:$B$3004=$A748),'Movimentações'!$D$5:$D$3004))</f>
        <v/>
      </c>
      <c r="L748" s="18">
        <f>IF($A748="","",SUMIF('Movimentações'!$B$5:$B$3004,$A748,'Movimentações'!$H$5:$H$3004))</f>
        <v/>
      </c>
      <c r="M748" s="17">
        <f>IF($A748="","",IFERROR(LOOKUP(2,1/(('Movimentações'!$B$5:$B$3004=$A748)*('Movimentações'!$G$5:$G$3004&lt;&gt;"")),'Movimentações'!$G$5:$G$3004),""))</f>
        <v/>
      </c>
      <c r="N748" s="17">
        <f>IF(OR($H748="",$M748=""),"",$H748-$M748)</f>
        <v/>
      </c>
      <c r="O748" s="18">
        <f>IF(OR($N748="",$L748=""),"",IF(OR($N748&lt;=0,$L748=0),"",$L748/$N748))</f>
        <v/>
      </c>
      <c r="P748" s="19">
        <f>IF(OR($G748="",$L748=""),"",IF($L748=0,"",$G748/$L748))</f>
        <v/>
      </c>
      <c r="Q748" s="14">
        <f>IF(OR($M748="",Listas!$H$2=""),"",IF($M748&lt;=Listas!$H$2,"Sulco no limite: avaliar a retirada",""))</f>
        <v/>
      </c>
      <c r="R748" s="14" t="n"/>
    </row>
    <row r="749">
      <c r="A749" s="14" t="n"/>
      <c r="B749" s="14" t="n"/>
      <c r="C749" s="14" t="n"/>
      <c r="D749" s="14" t="n"/>
      <c r="E749" s="14" t="n"/>
      <c r="F749" s="15" t="n"/>
      <c r="G749" s="16" t="n"/>
      <c r="H749" s="17" t="n"/>
      <c r="I749" s="14" t="n"/>
      <c r="J749" s="14">
        <f>IF($A749="","",IFERROR(LOOKUP(2,1/('Movimentações'!$B$5:$B$3004=$A749),'Movimentações'!$E$5:$E$3004),""))</f>
        <v/>
      </c>
      <c r="K749" s="14">
        <f>IF($J749&lt;&gt;"Montagem","",LOOKUP(2,1/('Movimentações'!$B$5:$B$3004=$A749),'Movimentações'!$C$5:$C$3004)&amp;" "&amp;LOOKUP(2,1/('Movimentações'!$B$5:$B$3004=$A749),'Movimentações'!$D$5:$D$3004))</f>
        <v/>
      </c>
      <c r="L749" s="18">
        <f>IF($A749="","",SUMIF('Movimentações'!$B$5:$B$3004,$A749,'Movimentações'!$H$5:$H$3004))</f>
        <v/>
      </c>
      <c r="M749" s="17">
        <f>IF($A749="","",IFERROR(LOOKUP(2,1/(('Movimentações'!$B$5:$B$3004=$A749)*('Movimentações'!$G$5:$G$3004&lt;&gt;"")),'Movimentações'!$G$5:$G$3004),""))</f>
        <v/>
      </c>
      <c r="N749" s="17">
        <f>IF(OR($H749="",$M749=""),"",$H749-$M749)</f>
        <v/>
      </c>
      <c r="O749" s="18">
        <f>IF(OR($N749="",$L749=""),"",IF(OR($N749&lt;=0,$L749=0),"",$L749/$N749))</f>
        <v/>
      </c>
      <c r="P749" s="19">
        <f>IF(OR($G749="",$L749=""),"",IF($L749=0,"",$G749/$L749))</f>
        <v/>
      </c>
      <c r="Q749" s="14">
        <f>IF(OR($M749="",Listas!$H$2=""),"",IF($M749&lt;=Listas!$H$2,"Sulco no limite: avaliar a retirada",""))</f>
        <v/>
      </c>
      <c r="R749" s="14" t="n"/>
    </row>
    <row r="750">
      <c r="A750" s="14" t="n"/>
      <c r="B750" s="14" t="n"/>
      <c r="C750" s="14" t="n"/>
      <c r="D750" s="14" t="n"/>
      <c r="E750" s="14" t="n"/>
      <c r="F750" s="15" t="n"/>
      <c r="G750" s="16" t="n"/>
      <c r="H750" s="17" t="n"/>
      <c r="I750" s="14" t="n"/>
      <c r="J750" s="14">
        <f>IF($A750="","",IFERROR(LOOKUP(2,1/('Movimentações'!$B$5:$B$3004=$A750),'Movimentações'!$E$5:$E$3004),""))</f>
        <v/>
      </c>
      <c r="K750" s="14">
        <f>IF($J750&lt;&gt;"Montagem","",LOOKUP(2,1/('Movimentações'!$B$5:$B$3004=$A750),'Movimentações'!$C$5:$C$3004)&amp;" "&amp;LOOKUP(2,1/('Movimentações'!$B$5:$B$3004=$A750),'Movimentações'!$D$5:$D$3004))</f>
        <v/>
      </c>
      <c r="L750" s="18">
        <f>IF($A750="","",SUMIF('Movimentações'!$B$5:$B$3004,$A750,'Movimentações'!$H$5:$H$3004))</f>
        <v/>
      </c>
      <c r="M750" s="17">
        <f>IF($A750="","",IFERROR(LOOKUP(2,1/(('Movimentações'!$B$5:$B$3004=$A750)*('Movimentações'!$G$5:$G$3004&lt;&gt;"")),'Movimentações'!$G$5:$G$3004),""))</f>
        <v/>
      </c>
      <c r="N750" s="17">
        <f>IF(OR($H750="",$M750=""),"",$H750-$M750)</f>
        <v/>
      </c>
      <c r="O750" s="18">
        <f>IF(OR($N750="",$L750=""),"",IF(OR($N750&lt;=0,$L750=0),"",$L750/$N750))</f>
        <v/>
      </c>
      <c r="P750" s="19">
        <f>IF(OR($G750="",$L750=""),"",IF($L750=0,"",$G750/$L750))</f>
        <v/>
      </c>
      <c r="Q750" s="14">
        <f>IF(OR($M750="",Listas!$H$2=""),"",IF($M750&lt;=Listas!$H$2,"Sulco no limite: avaliar a retirada",""))</f>
        <v/>
      </c>
      <c r="R750" s="14" t="n"/>
    </row>
    <row r="751">
      <c r="A751" s="14" t="n"/>
      <c r="B751" s="14" t="n"/>
      <c r="C751" s="14" t="n"/>
      <c r="D751" s="14" t="n"/>
      <c r="E751" s="14" t="n"/>
      <c r="F751" s="15" t="n"/>
      <c r="G751" s="16" t="n"/>
      <c r="H751" s="17" t="n"/>
      <c r="I751" s="14" t="n"/>
      <c r="J751" s="14">
        <f>IF($A751="","",IFERROR(LOOKUP(2,1/('Movimentações'!$B$5:$B$3004=$A751),'Movimentações'!$E$5:$E$3004),""))</f>
        <v/>
      </c>
      <c r="K751" s="14">
        <f>IF($J751&lt;&gt;"Montagem","",LOOKUP(2,1/('Movimentações'!$B$5:$B$3004=$A751),'Movimentações'!$C$5:$C$3004)&amp;" "&amp;LOOKUP(2,1/('Movimentações'!$B$5:$B$3004=$A751),'Movimentações'!$D$5:$D$3004))</f>
        <v/>
      </c>
      <c r="L751" s="18">
        <f>IF($A751="","",SUMIF('Movimentações'!$B$5:$B$3004,$A751,'Movimentações'!$H$5:$H$3004))</f>
        <v/>
      </c>
      <c r="M751" s="17">
        <f>IF($A751="","",IFERROR(LOOKUP(2,1/(('Movimentações'!$B$5:$B$3004=$A751)*('Movimentações'!$G$5:$G$3004&lt;&gt;"")),'Movimentações'!$G$5:$G$3004),""))</f>
        <v/>
      </c>
      <c r="N751" s="17">
        <f>IF(OR($H751="",$M751=""),"",$H751-$M751)</f>
        <v/>
      </c>
      <c r="O751" s="18">
        <f>IF(OR($N751="",$L751=""),"",IF(OR($N751&lt;=0,$L751=0),"",$L751/$N751))</f>
        <v/>
      </c>
      <c r="P751" s="19">
        <f>IF(OR($G751="",$L751=""),"",IF($L751=0,"",$G751/$L751))</f>
        <v/>
      </c>
      <c r="Q751" s="14">
        <f>IF(OR($M751="",Listas!$H$2=""),"",IF($M751&lt;=Listas!$H$2,"Sulco no limite: avaliar a retirada",""))</f>
        <v/>
      </c>
      <c r="R751" s="14" t="n"/>
    </row>
    <row r="752">
      <c r="A752" s="14" t="n"/>
      <c r="B752" s="14" t="n"/>
      <c r="C752" s="14" t="n"/>
      <c r="D752" s="14" t="n"/>
      <c r="E752" s="14" t="n"/>
      <c r="F752" s="15" t="n"/>
      <c r="G752" s="16" t="n"/>
      <c r="H752" s="17" t="n"/>
      <c r="I752" s="14" t="n"/>
      <c r="J752" s="14">
        <f>IF($A752="","",IFERROR(LOOKUP(2,1/('Movimentações'!$B$5:$B$3004=$A752),'Movimentações'!$E$5:$E$3004),""))</f>
        <v/>
      </c>
      <c r="K752" s="14">
        <f>IF($J752&lt;&gt;"Montagem","",LOOKUP(2,1/('Movimentações'!$B$5:$B$3004=$A752),'Movimentações'!$C$5:$C$3004)&amp;" "&amp;LOOKUP(2,1/('Movimentações'!$B$5:$B$3004=$A752),'Movimentações'!$D$5:$D$3004))</f>
        <v/>
      </c>
      <c r="L752" s="18">
        <f>IF($A752="","",SUMIF('Movimentações'!$B$5:$B$3004,$A752,'Movimentações'!$H$5:$H$3004))</f>
        <v/>
      </c>
      <c r="M752" s="17">
        <f>IF($A752="","",IFERROR(LOOKUP(2,1/(('Movimentações'!$B$5:$B$3004=$A752)*('Movimentações'!$G$5:$G$3004&lt;&gt;"")),'Movimentações'!$G$5:$G$3004),""))</f>
        <v/>
      </c>
      <c r="N752" s="17">
        <f>IF(OR($H752="",$M752=""),"",$H752-$M752)</f>
        <v/>
      </c>
      <c r="O752" s="18">
        <f>IF(OR($N752="",$L752=""),"",IF(OR($N752&lt;=0,$L752=0),"",$L752/$N752))</f>
        <v/>
      </c>
      <c r="P752" s="19">
        <f>IF(OR($G752="",$L752=""),"",IF($L752=0,"",$G752/$L752))</f>
        <v/>
      </c>
      <c r="Q752" s="14">
        <f>IF(OR($M752="",Listas!$H$2=""),"",IF($M752&lt;=Listas!$H$2,"Sulco no limite: avaliar a retirada",""))</f>
        <v/>
      </c>
      <c r="R752" s="14" t="n"/>
    </row>
    <row r="753">
      <c r="A753" s="14" t="n"/>
      <c r="B753" s="14" t="n"/>
      <c r="C753" s="14" t="n"/>
      <c r="D753" s="14" t="n"/>
      <c r="E753" s="14" t="n"/>
      <c r="F753" s="15" t="n"/>
      <c r="G753" s="16" t="n"/>
      <c r="H753" s="17" t="n"/>
      <c r="I753" s="14" t="n"/>
      <c r="J753" s="14">
        <f>IF($A753="","",IFERROR(LOOKUP(2,1/('Movimentações'!$B$5:$B$3004=$A753),'Movimentações'!$E$5:$E$3004),""))</f>
        <v/>
      </c>
      <c r="K753" s="14">
        <f>IF($J753&lt;&gt;"Montagem","",LOOKUP(2,1/('Movimentações'!$B$5:$B$3004=$A753),'Movimentações'!$C$5:$C$3004)&amp;" "&amp;LOOKUP(2,1/('Movimentações'!$B$5:$B$3004=$A753),'Movimentações'!$D$5:$D$3004))</f>
        <v/>
      </c>
      <c r="L753" s="18">
        <f>IF($A753="","",SUMIF('Movimentações'!$B$5:$B$3004,$A753,'Movimentações'!$H$5:$H$3004))</f>
        <v/>
      </c>
      <c r="M753" s="17">
        <f>IF($A753="","",IFERROR(LOOKUP(2,1/(('Movimentações'!$B$5:$B$3004=$A753)*('Movimentações'!$G$5:$G$3004&lt;&gt;"")),'Movimentações'!$G$5:$G$3004),""))</f>
        <v/>
      </c>
      <c r="N753" s="17">
        <f>IF(OR($H753="",$M753=""),"",$H753-$M753)</f>
        <v/>
      </c>
      <c r="O753" s="18">
        <f>IF(OR($N753="",$L753=""),"",IF(OR($N753&lt;=0,$L753=0),"",$L753/$N753))</f>
        <v/>
      </c>
      <c r="P753" s="19">
        <f>IF(OR($G753="",$L753=""),"",IF($L753=0,"",$G753/$L753))</f>
        <v/>
      </c>
      <c r="Q753" s="14">
        <f>IF(OR($M753="",Listas!$H$2=""),"",IF($M753&lt;=Listas!$H$2,"Sulco no limite: avaliar a retirada",""))</f>
        <v/>
      </c>
      <c r="R753" s="14" t="n"/>
    </row>
    <row r="754">
      <c r="A754" s="14" t="n"/>
      <c r="B754" s="14" t="n"/>
      <c r="C754" s="14" t="n"/>
      <c r="D754" s="14" t="n"/>
      <c r="E754" s="14" t="n"/>
      <c r="F754" s="15" t="n"/>
      <c r="G754" s="16" t="n"/>
      <c r="H754" s="17" t="n"/>
      <c r="I754" s="14" t="n"/>
      <c r="J754" s="14">
        <f>IF($A754="","",IFERROR(LOOKUP(2,1/('Movimentações'!$B$5:$B$3004=$A754),'Movimentações'!$E$5:$E$3004),""))</f>
        <v/>
      </c>
      <c r="K754" s="14">
        <f>IF($J754&lt;&gt;"Montagem","",LOOKUP(2,1/('Movimentações'!$B$5:$B$3004=$A754),'Movimentações'!$C$5:$C$3004)&amp;" "&amp;LOOKUP(2,1/('Movimentações'!$B$5:$B$3004=$A754),'Movimentações'!$D$5:$D$3004))</f>
        <v/>
      </c>
      <c r="L754" s="18">
        <f>IF($A754="","",SUMIF('Movimentações'!$B$5:$B$3004,$A754,'Movimentações'!$H$5:$H$3004))</f>
        <v/>
      </c>
      <c r="M754" s="17">
        <f>IF($A754="","",IFERROR(LOOKUP(2,1/(('Movimentações'!$B$5:$B$3004=$A754)*('Movimentações'!$G$5:$G$3004&lt;&gt;"")),'Movimentações'!$G$5:$G$3004),""))</f>
        <v/>
      </c>
      <c r="N754" s="17">
        <f>IF(OR($H754="",$M754=""),"",$H754-$M754)</f>
        <v/>
      </c>
      <c r="O754" s="18">
        <f>IF(OR($N754="",$L754=""),"",IF(OR($N754&lt;=0,$L754=0),"",$L754/$N754))</f>
        <v/>
      </c>
      <c r="P754" s="19">
        <f>IF(OR($G754="",$L754=""),"",IF($L754=0,"",$G754/$L754))</f>
        <v/>
      </c>
      <c r="Q754" s="14">
        <f>IF(OR($M754="",Listas!$H$2=""),"",IF($M754&lt;=Listas!$H$2,"Sulco no limite: avaliar a retirada",""))</f>
        <v/>
      </c>
      <c r="R754" s="14" t="n"/>
    </row>
    <row r="755">
      <c r="A755" s="14" t="n"/>
      <c r="B755" s="14" t="n"/>
      <c r="C755" s="14" t="n"/>
      <c r="D755" s="14" t="n"/>
      <c r="E755" s="14" t="n"/>
      <c r="F755" s="15" t="n"/>
      <c r="G755" s="16" t="n"/>
      <c r="H755" s="17" t="n"/>
      <c r="I755" s="14" t="n"/>
      <c r="J755" s="14">
        <f>IF($A755="","",IFERROR(LOOKUP(2,1/('Movimentações'!$B$5:$B$3004=$A755),'Movimentações'!$E$5:$E$3004),""))</f>
        <v/>
      </c>
      <c r="K755" s="14">
        <f>IF($J755&lt;&gt;"Montagem","",LOOKUP(2,1/('Movimentações'!$B$5:$B$3004=$A755),'Movimentações'!$C$5:$C$3004)&amp;" "&amp;LOOKUP(2,1/('Movimentações'!$B$5:$B$3004=$A755),'Movimentações'!$D$5:$D$3004))</f>
        <v/>
      </c>
      <c r="L755" s="18">
        <f>IF($A755="","",SUMIF('Movimentações'!$B$5:$B$3004,$A755,'Movimentações'!$H$5:$H$3004))</f>
        <v/>
      </c>
      <c r="M755" s="17">
        <f>IF($A755="","",IFERROR(LOOKUP(2,1/(('Movimentações'!$B$5:$B$3004=$A755)*('Movimentações'!$G$5:$G$3004&lt;&gt;"")),'Movimentações'!$G$5:$G$3004),""))</f>
        <v/>
      </c>
      <c r="N755" s="17">
        <f>IF(OR($H755="",$M755=""),"",$H755-$M755)</f>
        <v/>
      </c>
      <c r="O755" s="18">
        <f>IF(OR($N755="",$L755=""),"",IF(OR($N755&lt;=0,$L755=0),"",$L755/$N755))</f>
        <v/>
      </c>
      <c r="P755" s="19">
        <f>IF(OR($G755="",$L755=""),"",IF($L755=0,"",$G755/$L755))</f>
        <v/>
      </c>
      <c r="Q755" s="14">
        <f>IF(OR($M755="",Listas!$H$2=""),"",IF($M755&lt;=Listas!$H$2,"Sulco no limite: avaliar a retirada",""))</f>
        <v/>
      </c>
      <c r="R755" s="14" t="n"/>
    </row>
    <row r="756">
      <c r="A756" s="14" t="n"/>
      <c r="B756" s="14" t="n"/>
      <c r="C756" s="14" t="n"/>
      <c r="D756" s="14" t="n"/>
      <c r="E756" s="14" t="n"/>
      <c r="F756" s="15" t="n"/>
      <c r="G756" s="16" t="n"/>
      <c r="H756" s="17" t="n"/>
      <c r="I756" s="14" t="n"/>
      <c r="J756" s="14">
        <f>IF($A756="","",IFERROR(LOOKUP(2,1/('Movimentações'!$B$5:$B$3004=$A756),'Movimentações'!$E$5:$E$3004),""))</f>
        <v/>
      </c>
      <c r="K756" s="14">
        <f>IF($J756&lt;&gt;"Montagem","",LOOKUP(2,1/('Movimentações'!$B$5:$B$3004=$A756),'Movimentações'!$C$5:$C$3004)&amp;" "&amp;LOOKUP(2,1/('Movimentações'!$B$5:$B$3004=$A756),'Movimentações'!$D$5:$D$3004))</f>
        <v/>
      </c>
      <c r="L756" s="18">
        <f>IF($A756="","",SUMIF('Movimentações'!$B$5:$B$3004,$A756,'Movimentações'!$H$5:$H$3004))</f>
        <v/>
      </c>
      <c r="M756" s="17">
        <f>IF($A756="","",IFERROR(LOOKUP(2,1/(('Movimentações'!$B$5:$B$3004=$A756)*('Movimentações'!$G$5:$G$3004&lt;&gt;"")),'Movimentações'!$G$5:$G$3004),""))</f>
        <v/>
      </c>
      <c r="N756" s="17">
        <f>IF(OR($H756="",$M756=""),"",$H756-$M756)</f>
        <v/>
      </c>
      <c r="O756" s="18">
        <f>IF(OR($N756="",$L756=""),"",IF(OR($N756&lt;=0,$L756=0),"",$L756/$N756))</f>
        <v/>
      </c>
      <c r="P756" s="19">
        <f>IF(OR($G756="",$L756=""),"",IF($L756=0,"",$G756/$L756))</f>
        <v/>
      </c>
      <c r="Q756" s="14">
        <f>IF(OR($M756="",Listas!$H$2=""),"",IF($M756&lt;=Listas!$H$2,"Sulco no limite: avaliar a retirada",""))</f>
        <v/>
      </c>
      <c r="R756" s="14" t="n"/>
    </row>
    <row r="757">
      <c r="A757" s="14" t="n"/>
      <c r="B757" s="14" t="n"/>
      <c r="C757" s="14" t="n"/>
      <c r="D757" s="14" t="n"/>
      <c r="E757" s="14" t="n"/>
      <c r="F757" s="15" t="n"/>
      <c r="G757" s="16" t="n"/>
      <c r="H757" s="17" t="n"/>
      <c r="I757" s="14" t="n"/>
      <c r="J757" s="14">
        <f>IF($A757="","",IFERROR(LOOKUP(2,1/('Movimentações'!$B$5:$B$3004=$A757),'Movimentações'!$E$5:$E$3004),""))</f>
        <v/>
      </c>
      <c r="K757" s="14">
        <f>IF($J757&lt;&gt;"Montagem","",LOOKUP(2,1/('Movimentações'!$B$5:$B$3004=$A757),'Movimentações'!$C$5:$C$3004)&amp;" "&amp;LOOKUP(2,1/('Movimentações'!$B$5:$B$3004=$A757),'Movimentações'!$D$5:$D$3004))</f>
        <v/>
      </c>
      <c r="L757" s="18">
        <f>IF($A757="","",SUMIF('Movimentações'!$B$5:$B$3004,$A757,'Movimentações'!$H$5:$H$3004))</f>
        <v/>
      </c>
      <c r="M757" s="17">
        <f>IF($A757="","",IFERROR(LOOKUP(2,1/(('Movimentações'!$B$5:$B$3004=$A757)*('Movimentações'!$G$5:$G$3004&lt;&gt;"")),'Movimentações'!$G$5:$G$3004),""))</f>
        <v/>
      </c>
      <c r="N757" s="17">
        <f>IF(OR($H757="",$M757=""),"",$H757-$M757)</f>
        <v/>
      </c>
      <c r="O757" s="18">
        <f>IF(OR($N757="",$L757=""),"",IF(OR($N757&lt;=0,$L757=0),"",$L757/$N757))</f>
        <v/>
      </c>
      <c r="P757" s="19">
        <f>IF(OR($G757="",$L757=""),"",IF($L757=0,"",$G757/$L757))</f>
        <v/>
      </c>
      <c r="Q757" s="14">
        <f>IF(OR($M757="",Listas!$H$2=""),"",IF($M757&lt;=Listas!$H$2,"Sulco no limite: avaliar a retirada",""))</f>
        <v/>
      </c>
      <c r="R757" s="14" t="n"/>
    </row>
    <row r="758">
      <c r="A758" s="14" t="n"/>
      <c r="B758" s="14" t="n"/>
      <c r="C758" s="14" t="n"/>
      <c r="D758" s="14" t="n"/>
      <c r="E758" s="14" t="n"/>
      <c r="F758" s="15" t="n"/>
      <c r="G758" s="16" t="n"/>
      <c r="H758" s="17" t="n"/>
      <c r="I758" s="14" t="n"/>
      <c r="J758" s="14">
        <f>IF($A758="","",IFERROR(LOOKUP(2,1/('Movimentações'!$B$5:$B$3004=$A758),'Movimentações'!$E$5:$E$3004),""))</f>
        <v/>
      </c>
      <c r="K758" s="14">
        <f>IF($J758&lt;&gt;"Montagem","",LOOKUP(2,1/('Movimentações'!$B$5:$B$3004=$A758),'Movimentações'!$C$5:$C$3004)&amp;" "&amp;LOOKUP(2,1/('Movimentações'!$B$5:$B$3004=$A758),'Movimentações'!$D$5:$D$3004))</f>
        <v/>
      </c>
      <c r="L758" s="18">
        <f>IF($A758="","",SUMIF('Movimentações'!$B$5:$B$3004,$A758,'Movimentações'!$H$5:$H$3004))</f>
        <v/>
      </c>
      <c r="M758" s="17">
        <f>IF($A758="","",IFERROR(LOOKUP(2,1/(('Movimentações'!$B$5:$B$3004=$A758)*('Movimentações'!$G$5:$G$3004&lt;&gt;"")),'Movimentações'!$G$5:$G$3004),""))</f>
        <v/>
      </c>
      <c r="N758" s="17">
        <f>IF(OR($H758="",$M758=""),"",$H758-$M758)</f>
        <v/>
      </c>
      <c r="O758" s="18">
        <f>IF(OR($N758="",$L758=""),"",IF(OR($N758&lt;=0,$L758=0),"",$L758/$N758))</f>
        <v/>
      </c>
      <c r="P758" s="19">
        <f>IF(OR($G758="",$L758=""),"",IF($L758=0,"",$G758/$L758))</f>
        <v/>
      </c>
      <c r="Q758" s="14">
        <f>IF(OR($M758="",Listas!$H$2=""),"",IF($M758&lt;=Listas!$H$2,"Sulco no limite: avaliar a retirada",""))</f>
        <v/>
      </c>
      <c r="R758" s="14" t="n"/>
    </row>
    <row r="759">
      <c r="A759" s="14" t="n"/>
      <c r="B759" s="14" t="n"/>
      <c r="C759" s="14" t="n"/>
      <c r="D759" s="14" t="n"/>
      <c r="E759" s="14" t="n"/>
      <c r="F759" s="15" t="n"/>
      <c r="G759" s="16" t="n"/>
      <c r="H759" s="17" t="n"/>
      <c r="I759" s="14" t="n"/>
      <c r="J759" s="14">
        <f>IF($A759="","",IFERROR(LOOKUP(2,1/('Movimentações'!$B$5:$B$3004=$A759),'Movimentações'!$E$5:$E$3004),""))</f>
        <v/>
      </c>
      <c r="K759" s="14">
        <f>IF($J759&lt;&gt;"Montagem","",LOOKUP(2,1/('Movimentações'!$B$5:$B$3004=$A759),'Movimentações'!$C$5:$C$3004)&amp;" "&amp;LOOKUP(2,1/('Movimentações'!$B$5:$B$3004=$A759),'Movimentações'!$D$5:$D$3004))</f>
        <v/>
      </c>
      <c r="L759" s="18">
        <f>IF($A759="","",SUMIF('Movimentações'!$B$5:$B$3004,$A759,'Movimentações'!$H$5:$H$3004))</f>
        <v/>
      </c>
      <c r="M759" s="17">
        <f>IF($A759="","",IFERROR(LOOKUP(2,1/(('Movimentações'!$B$5:$B$3004=$A759)*('Movimentações'!$G$5:$G$3004&lt;&gt;"")),'Movimentações'!$G$5:$G$3004),""))</f>
        <v/>
      </c>
      <c r="N759" s="17">
        <f>IF(OR($H759="",$M759=""),"",$H759-$M759)</f>
        <v/>
      </c>
      <c r="O759" s="18">
        <f>IF(OR($N759="",$L759=""),"",IF(OR($N759&lt;=0,$L759=0),"",$L759/$N759))</f>
        <v/>
      </c>
      <c r="P759" s="19">
        <f>IF(OR($G759="",$L759=""),"",IF($L759=0,"",$G759/$L759))</f>
        <v/>
      </c>
      <c r="Q759" s="14">
        <f>IF(OR($M759="",Listas!$H$2=""),"",IF($M759&lt;=Listas!$H$2,"Sulco no limite: avaliar a retirada",""))</f>
        <v/>
      </c>
      <c r="R759" s="14" t="n"/>
    </row>
    <row r="760">
      <c r="A760" s="14" t="n"/>
      <c r="B760" s="14" t="n"/>
      <c r="C760" s="14" t="n"/>
      <c r="D760" s="14" t="n"/>
      <c r="E760" s="14" t="n"/>
      <c r="F760" s="15" t="n"/>
      <c r="G760" s="16" t="n"/>
      <c r="H760" s="17" t="n"/>
      <c r="I760" s="14" t="n"/>
      <c r="J760" s="14">
        <f>IF($A760="","",IFERROR(LOOKUP(2,1/('Movimentações'!$B$5:$B$3004=$A760),'Movimentações'!$E$5:$E$3004),""))</f>
        <v/>
      </c>
      <c r="K760" s="14">
        <f>IF($J760&lt;&gt;"Montagem","",LOOKUP(2,1/('Movimentações'!$B$5:$B$3004=$A760),'Movimentações'!$C$5:$C$3004)&amp;" "&amp;LOOKUP(2,1/('Movimentações'!$B$5:$B$3004=$A760),'Movimentações'!$D$5:$D$3004))</f>
        <v/>
      </c>
      <c r="L760" s="18">
        <f>IF($A760="","",SUMIF('Movimentações'!$B$5:$B$3004,$A760,'Movimentações'!$H$5:$H$3004))</f>
        <v/>
      </c>
      <c r="M760" s="17">
        <f>IF($A760="","",IFERROR(LOOKUP(2,1/(('Movimentações'!$B$5:$B$3004=$A760)*('Movimentações'!$G$5:$G$3004&lt;&gt;"")),'Movimentações'!$G$5:$G$3004),""))</f>
        <v/>
      </c>
      <c r="N760" s="17">
        <f>IF(OR($H760="",$M760=""),"",$H760-$M760)</f>
        <v/>
      </c>
      <c r="O760" s="18">
        <f>IF(OR($N760="",$L760=""),"",IF(OR($N760&lt;=0,$L760=0),"",$L760/$N760))</f>
        <v/>
      </c>
      <c r="P760" s="19">
        <f>IF(OR($G760="",$L760=""),"",IF($L760=0,"",$G760/$L760))</f>
        <v/>
      </c>
      <c r="Q760" s="14">
        <f>IF(OR($M760="",Listas!$H$2=""),"",IF($M760&lt;=Listas!$H$2,"Sulco no limite: avaliar a retirada",""))</f>
        <v/>
      </c>
      <c r="R760" s="14" t="n"/>
    </row>
    <row r="761">
      <c r="A761" s="14" t="n"/>
      <c r="B761" s="14" t="n"/>
      <c r="C761" s="14" t="n"/>
      <c r="D761" s="14" t="n"/>
      <c r="E761" s="14" t="n"/>
      <c r="F761" s="15" t="n"/>
      <c r="G761" s="16" t="n"/>
      <c r="H761" s="17" t="n"/>
      <c r="I761" s="14" t="n"/>
      <c r="J761" s="14">
        <f>IF($A761="","",IFERROR(LOOKUP(2,1/('Movimentações'!$B$5:$B$3004=$A761),'Movimentações'!$E$5:$E$3004),""))</f>
        <v/>
      </c>
      <c r="K761" s="14">
        <f>IF($J761&lt;&gt;"Montagem","",LOOKUP(2,1/('Movimentações'!$B$5:$B$3004=$A761),'Movimentações'!$C$5:$C$3004)&amp;" "&amp;LOOKUP(2,1/('Movimentações'!$B$5:$B$3004=$A761),'Movimentações'!$D$5:$D$3004))</f>
        <v/>
      </c>
      <c r="L761" s="18">
        <f>IF($A761="","",SUMIF('Movimentações'!$B$5:$B$3004,$A761,'Movimentações'!$H$5:$H$3004))</f>
        <v/>
      </c>
      <c r="M761" s="17">
        <f>IF($A761="","",IFERROR(LOOKUP(2,1/(('Movimentações'!$B$5:$B$3004=$A761)*('Movimentações'!$G$5:$G$3004&lt;&gt;"")),'Movimentações'!$G$5:$G$3004),""))</f>
        <v/>
      </c>
      <c r="N761" s="17">
        <f>IF(OR($H761="",$M761=""),"",$H761-$M761)</f>
        <v/>
      </c>
      <c r="O761" s="18">
        <f>IF(OR($N761="",$L761=""),"",IF(OR($N761&lt;=0,$L761=0),"",$L761/$N761))</f>
        <v/>
      </c>
      <c r="P761" s="19">
        <f>IF(OR($G761="",$L761=""),"",IF($L761=0,"",$G761/$L761))</f>
        <v/>
      </c>
      <c r="Q761" s="14">
        <f>IF(OR($M761="",Listas!$H$2=""),"",IF($M761&lt;=Listas!$H$2,"Sulco no limite: avaliar a retirada",""))</f>
        <v/>
      </c>
      <c r="R761" s="14" t="n"/>
    </row>
    <row r="762">
      <c r="A762" s="14" t="n"/>
      <c r="B762" s="14" t="n"/>
      <c r="C762" s="14" t="n"/>
      <c r="D762" s="14" t="n"/>
      <c r="E762" s="14" t="n"/>
      <c r="F762" s="15" t="n"/>
      <c r="G762" s="16" t="n"/>
      <c r="H762" s="17" t="n"/>
      <c r="I762" s="14" t="n"/>
      <c r="J762" s="14">
        <f>IF($A762="","",IFERROR(LOOKUP(2,1/('Movimentações'!$B$5:$B$3004=$A762),'Movimentações'!$E$5:$E$3004),""))</f>
        <v/>
      </c>
      <c r="K762" s="14">
        <f>IF($J762&lt;&gt;"Montagem","",LOOKUP(2,1/('Movimentações'!$B$5:$B$3004=$A762),'Movimentações'!$C$5:$C$3004)&amp;" "&amp;LOOKUP(2,1/('Movimentações'!$B$5:$B$3004=$A762),'Movimentações'!$D$5:$D$3004))</f>
        <v/>
      </c>
      <c r="L762" s="18">
        <f>IF($A762="","",SUMIF('Movimentações'!$B$5:$B$3004,$A762,'Movimentações'!$H$5:$H$3004))</f>
        <v/>
      </c>
      <c r="M762" s="17">
        <f>IF($A762="","",IFERROR(LOOKUP(2,1/(('Movimentações'!$B$5:$B$3004=$A762)*('Movimentações'!$G$5:$G$3004&lt;&gt;"")),'Movimentações'!$G$5:$G$3004),""))</f>
        <v/>
      </c>
      <c r="N762" s="17">
        <f>IF(OR($H762="",$M762=""),"",$H762-$M762)</f>
        <v/>
      </c>
      <c r="O762" s="18">
        <f>IF(OR($N762="",$L762=""),"",IF(OR($N762&lt;=0,$L762=0),"",$L762/$N762))</f>
        <v/>
      </c>
      <c r="P762" s="19">
        <f>IF(OR($G762="",$L762=""),"",IF($L762=0,"",$G762/$L762))</f>
        <v/>
      </c>
      <c r="Q762" s="14">
        <f>IF(OR($M762="",Listas!$H$2=""),"",IF($M762&lt;=Listas!$H$2,"Sulco no limite: avaliar a retirada",""))</f>
        <v/>
      </c>
      <c r="R762" s="14" t="n"/>
    </row>
    <row r="763">
      <c r="A763" s="14" t="n"/>
      <c r="B763" s="14" t="n"/>
      <c r="C763" s="14" t="n"/>
      <c r="D763" s="14" t="n"/>
      <c r="E763" s="14" t="n"/>
      <c r="F763" s="15" t="n"/>
      <c r="G763" s="16" t="n"/>
      <c r="H763" s="17" t="n"/>
      <c r="I763" s="14" t="n"/>
      <c r="J763" s="14">
        <f>IF($A763="","",IFERROR(LOOKUP(2,1/('Movimentações'!$B$5:$B$3004=$A763),'Movimentações'!$E$5:$E$3004),""))</f>
        <v/>
      </c>
      <c r="K763" s="14">
        <f>IF($J763&lt;&gt;"Montagem","",LOOKUP(2,1/('Movimentações'!$B$5:$B$3004=$A763),'Movimentações'!$C$5:$C$3004)&amp;" "&amp;LOOKUP(2,1/('Movimentações'!$B$5:$B$3004=$A763),'Movimentações'!$D$5:$D$3004))</f>
        <v/>
      </c>
      <c r="L763" s="18">
        <f>IF($A763="","",SUMIF('Movimentações'!$B$5:$B$3004,$A763,'Movimentações'!$H$5:$H$3004))</f>
        <v/>
      </c>
      <c r="M763" s="17">
        <f>IF($A763="","",IFERROR(LOOKUP(2,1/(('Movimentações'!$B$5:$B$3004=$A763)*('Movimentações'!$G$5:$G$3004&lt;&gt;"")),'Movimentações'!$G$5:$G$3004),""))</f>
        <v/>
      </c>
      <c r="N763" s="17">
        <f>IF(OR($H763="",$M763=""),"",$H763-$M763)</f>
        <v/>
      </c>
      <c r="O763" s="18">
        <f>IF(OR($N763="",$L763=""),"",IF(OR($N763&lt;=0,$L763=0),"",$L763/$N763))</f>
        <v/>
      </c>
      <c r="P763" s="19">
        <f>IF(OR($G763="",$L763=""),"",IF($L763=0,"",$G763/$L763))</f>
        <v/>
      </c>
      <c r="Q763" s="14">
        <f>IF(OR($M763="",Listas!$H$2=""),"",IF($M763&lt;=Listas!$H$2,"Sulco no limite: avaliar a retirada",""))</f>
        <v/>
      </c>
      <c r="R763" s="14" t="n"/>
    </row>
    <row r="764">
      <c r="A764" s="14" t="n"/>
      <c r="B764" s="14" t="n"/>
      <c r="C764" s="14" t="n"/>
      <c r="D764" s="14" t="n"/>
      <c r="E764" s="14" t="n"/>
      <c r="F764" s="15" t="n"/>
      <c r="G764" s="16" t="n"/>
      <c r="H764" s="17" t="n"/>
      <c r="I764" s="14" t="n"/>
      <c r="J764" s="14">
        <f>IF($A764="","",IFERROR(LOOKUP(2,1/('Movimentações'!$B$5:$B$3004=$A764),'Movimentações'!$E$5:$E$3004),""))</f>
        <v/>
      </c>
      <c r="K764" s="14">
        <f>IF($J764&lt;&gt;"Montagem","",LOOKUP(2,1/('Movimentações'!$B$5:$B$3004=$A764),'Movimentações'!$C$5:$C$3004)&amp;" "&amp;LOOKUP(2,1/('Movimentações'!$B$5:$B$3004=$A764),'Movimentações'!$D$5:$D$3004))</f>
        <v/>
      </c>
      <c r="L764" s="18">
        <f>IF($A764="","",SUMIF('Movimentações'!$B$5:$B$3004,$A764,'Movimentações'!$H$5:$H$3004))</f>
        <v/>
      </c>
      <c r="M764" s="17">
        <f>IF($A764="","",IFERROR(LOOKUP(2,1/(('Movimentações'!$B$5:$B$3004=$A764)*('Movimentações'!$G$5:$G$3004&lt;&gt;"")),'Movimentações'!$G$5:$G$3004),""))</f>
        <v/>
      </c>
      <c r="N764" s="17">
        <f>IF(OR($H764="",$M764=""),"",$H764-$M764)</f>
        <v/>
      </c>
      <c r="O764" s="18">
        <f>IF(OR($N764="",$L764=""),"",IF(OR($N764&lt;=0,$L764=0),"",$L764/$N764))</f>
        <v/>
      </c>
      <c r="P764" s="19">
        <f>IF(OR($G764="",$L764=""),"",IF($L764=0,"",$G764/$L764))</f>
        <v/>
      </c>
      <c r="Q764" s="14">
        <f>IF(OR($M764="",Listas!$H$2=""),"",IF($M764&lt;=Listas!$H$2,"Sulco no limite: avaliar a retirada",""))</f>
        <v/>
      </c>
      <c r="R764" s="14" t="n"/>
    </row>
    <row r="765">
      <c r="A765" s="14" t="n"/>
      <c r="B765" s="14" t="n"/>
      <c r="C765" s="14" t="n"/>
      <c r="D765" s="14" t="n"/>
      <c r="E765" s="14" t="n"/>
      <c r="F765" s="15" t="n"/>
      <c r="G765" s="16" t="n"/>
      <c r="H765" s="17" t="n"/>
      <c r="I765" s="14" t="n"/>
      <c r="J765" s="14">
        <f>IF($A765="","",IFERROR(LOOKUP(2,1/('Movimentações'!$B$5:$B$3004=$A765),'Movimentações'!$E$5:$E$3004),""))</f>
        <v/>
      </c>
      <c r="K765" s="14">
        <f>IF($J765&lt;&gt;"Montagem","",LOOKUP(2,1/('Movimentações'!$B$5:$B$3004=$A765),'Movimentações'!$C$5:$C$3004)&amp;" "&amp;LOOKUP(2,1/('Movimentações'!$B$5:$B$3004=$A765),'Movimentações'!$D$5:$D$3004))</f>
        <v/>
      </c>
      <c r="L765" s="18">
        <f>IF($A765="","",SUMIF('Movimentações'!$B$5:$B$3004,$A765,'Movimentações'!$H$5:$H$3004))</f>
        <v/>
      </c>
      <c r="M765" s="17">
        <f>IF($A765="","",IFERROR(LOOKUP(2,1/(('Movimentações'!$B$5:$B$3004=$A765)*('Movimentações'!$G$5:$G$3004&lt;&gt;"")),'Movimentações'!$G$5:$G$3004),""))</f>
        <v/>
      </c>
      <c r="N765" s="17">
        <f>IF(OR($H765="",$M765=""),"",$H765-$M765)</f>
        <v/>
      </c>
      <c r="O765" s="18">
        <f>IF(OR($N765="",$L765=""),"",IF(OR($N765&lt;=0,$L765=0),"",$L765/$N765))</f>
        <v/>
      </c>
      <c r="P765" s="19">
        <f>IF(OR($G765="",$L765=""),"",IF($L765=0,"",$G765/$L765))</f>
        <v/>
      </c>
      <c r="Q765" s="14">
        <f>IF(OR($M765="",Listas!$H$2=""),"",IF($M765&lt;=Listas!$H$2,"Sulco no limite: avaliar a retirada",""))</f>
        <v/>
      </c>
      <c r="R765" s="14" t="n"/>
    </row>
    <row r="766">
      <c r="A766" s="14" t="n"/>
      <c r="B766" s="14" t="n"/>
      <c r="C766" s="14" t="n"/>
      <c r="D766" s="14" t="n"/>
      <c r="E766" s="14" t="n"/>
      <c r="F766" s="15" t="n"/>
      <c r="G766" s="16" t="n"/>
      <c r="H766" s="17" t="n"/>
      <c r="I766" s="14" t="n"/>
      <c r="J766" s="14">
        <f>IF($A766="","",IFERROR(LOOKUP(2,1/('Movimentações'!$B$5:$B$3004=$A766),'Movimentações'!$E$5:$E$3004),""))</f>
        <v/>
      </c>
      <c r="K766" s="14">
        <f>IF($J766&lt;&gt;"Montagem","",LOOKUP(2,1/('Movimentações'!$B$5:$B$3004=$A766),'Movimentações'!$C$5:$C$3004)&amp;" "&amp;LOOKUP(2,1/('Movimentações'!$B$5:$B$3004=$A766),'Movimentações'!$D$5:$D$3004))</f>
        <v/>
      </c>
      <c r="L766" s="18">
        <f>IF($A766="","",SUMIF('Movimentações'!$B$5:$B$3004,$A766,'Movimentações'!$H$5:$H$3004))</f>
        <v/>
      </c>
      <c r="M766" s="17">
        <f>IF($A766="","",IFERROR(LOOKUP(2,1/(('Movimentações'!$B$5:$B$3004=$A766)*('Movimentações'!$G$5:$G$3004&lt;&gt;"")),'Movimentações'!$G$5:$G$3004),""))</f>
        <v/>
      </c>
      <c r="N766" s="17">
        <f>IF(OR($H766="",$M766=""),"",$H766-$M766)</f>
        <v/>
      </c>
      <c r="O766" s="18">
        <f>IF(OR($N766="",$L766=""),"",IF(OR($N766&lt;=0,$L766=0),"",$L766/$N766))</f>
        <v/>
      </c>
      <c r="P766" s="19">
        <f>IF(OR($G766="",$L766=""),"",IF($L766=0,"",$G766/$L766))</f>
        <v/>
      </c>
      <c r="Q766" s="14">
        <f>IF(OR($M766="",Listas!$H$2=""),"",IF($M766&lt;=Listas!$H$2,"Sulco no limite: avaliar a retirada",""))</f>
        <v/>
      </c>
      <c r="R766" s="14" t="n"/>
    </row>
    <row r="767">
      <c r="A767" s="14" t="n"/>
      <c r="B767" s="14" t="n"/>
      <c r="C767" s="14" t="n"/>
      <c r="D767" s="14" t="n"/>
      <c r="E767" s="14" t="n"/>
      <c r="F767" s="15" t="n"/>
      <c r="G767" s="16" t="n"/>
      <c r="H767" s="17" t="n"/>
      <c r="I767" s="14" t="n"/>
      <c r="J767" s="14">
        <f>IF($A767="","",IFERROR(LOOKUP(2,1/('Movimentações'!$B$5:$B$3004=$A767),'Movimentações'!$E$5:$E$3004),""))</f>
        <v/>
      </c>
      <c r="K767" s="14">
        <f>IF($J767&lt;&gt;"Montagem","",LOOKUP(2,1/('Movimentações'!$B$5:$B$3004=$A767),'Movimentações'!$C$5:$C$3004)&amp;" "&amp;LOOKUP(2,1/('Movimentações'!$B$5:$B$3004=$A767),'Movimentações'!$D$5:$D$3004))</f>
        <v/>
      </c>
      <c r="L767" s="18">
        <f>IF($A767="","",SUMIF('Movimentações'!$B$5:$B$3004,$A767,'Movimentações'!$H$5:$H$3004))</f>
        <v/>
      </c>
      <c r="M767" s="17">
        <f>IF($A767="","",IFERROR(LOOKUP(2,1/(('Movimentações'!$B$5:$B$3004=$A767)*('Movimentações'!$G$5:$G$3004&lt;&gt;"")),'Movimentações'!$G$5:$G$3004),""))</f>
        <v/>
      </c>
      <c r="N767" s="17">
        <f>IF(OR($H767="",$M767=""),"",$H767-$M767)</f>
        <v/>
      </c>
      <c r="O767" s="18">
        <f>IF(OR($N767="",$L767=""),"",IF(OR($N767&lt;=0,$L767=0),"",$L767/$N767))</f>
        <v/>
      </c>
      <c r="P767" s="19">
        <f>IF(OR($G767="",$L767=""),"",IF($L767=0,"",$G767/$L767))</f>
        <v/>
      </c>
      <c r="Q767" s="14">
        <f>IF(OR($M767="",Listas!$H$2=""),"",IF($M767&lt;=Listas!$H$2,"Sulco no limite: avaliar a retirada",""))</f>
        <v/>
      </c>
      <c r="R767" s="14" t="n"/>
    </row>
    <row r="768">
      <c r="A768" s="14" t="n"/>
      <c r="B768" s="14" t="n"/>
      <c r="C768" s="14" t="n"/>
      <c r="D768" s="14" t="n"/>
      <c r="E768" s="14" t="n"/>
      <c r="F768" s="15" t="n"/>
      <c r="G768" s="16" t="n"/>
      <c r="H768" s="17" t="n"/>
      <c r="I768" s="14" t="n"/>
      <c r="J768" s="14">
        <f>IF($A768="","",IFERROR(LOOKUP(2,1/('Movimentações'!$B$5:$B$3004=$A768),'Movimentações'!$E$5:$E$3004),""))</f>
        <v/>
      </c>
      <c r="K768" s="14">
        <f>IF($J768&lt;&gt;"Montagem","",LOOKUP(2,1/('Movimentações'!$B$5:$B$3004=$A768),'Movimentações'!$C$5:$C$3004)&amp;" "&amp;LOOKUP(2,1/('Movimentações'!$B$5:$B$3004=$A768),'Movimentações'!$D$5:$D$3004))</f>
        <v/>
      </c>
      <c r="L768" s="18">
        <f>IF($A768="","",SUMIF('Movimentações'!$B$5:$B$3004,$A768,'Movimentações'!$H$5:$H$3004))</f>
        <v/>
      </c>
      <c r="M768" s="17">
        <f>IF($A768="","",IFERROR(LOOKUP(2,1/(('Movimentações'!$B$5:$B$3004=$A768)*('Movimentações'!$G$5:$G$3004&lt;&gt;"")),'Movimentações'!$G$5:$G$3004),""))</f>
        <v/>
      </c>
      <c r="N768" s="17">
        <f>IF(OR($H768="",$M768=""),"",$H768-$M768)</f>
        <v/>
      </c>
      <c r="O768" s="18">
        <f>IF(OR($N768="",$L768=""),"",IF(OR($N768&lt;=0,$L768=0),"",$L768/$N768))</f>
        <v/>
      </c>
      <c r="P768" s="19">
        <f>IF(OR($G768="",$L768=""),"",IF($L768=0,"",$G768/$L768))</f>
        <v/>
      </c>
      <c r="Q768" s="14">
        <f>IF(OR($M768="",Listas!$H$2=""),"",IF($M768&lt;=Listas!$H$2,"Sulco no limite: avaliar a retirada",""))</f>
        <v/>
      </c>
      <c r="R768" s="14" t="n"/>
    </row>
    <row r="769">
      <c r="A769" s="14" t="n"/>
      <c r="B769" s="14" t="n"/>
      <c r="C769" s="14" t="n"/>
      <c r="D769" s="14" t="n"/>
      <c r="E769" s="14" t="n"/>
      <c r="F769" s="15" t="n"/>
      <c r="G769" s="16" t="n"/>
      <c r="H769" s="17" t="n"/>
      <c r="I769" s="14" t="n"/>
      <c r="J769" s="14">
        <f>IF($A769="","",IFERROR(LOOKUP(2,1/('Movimentações'!$B$5:$B$3004=$A769),'Movimentações'!$E$5:$E$3004),""))</f>
        <v/>
      </c>
      <c r="K769" s="14">
        <f>IF($J769&lt;&gt;"Montagem","",LOOKUP(2,1/('Movimentações'!$B$5:$B$3004=$A769),'Movimentações'!$C$5:$C$3004)&amp;" "&amp;LOOKUP(2,1/('Movimentações'!$B$5:$B$3004=$A769),'Movimentações'!$D$5:$D$3004))</f>
        <v/>
      </c>
      <c r="L769" s="18">
        <f>IF($A769="","",SUMIF('Movimentações'!$B$5:$B$3004,$A769,'Movimentações'!$H$5:$H$3004))</f>
        <v/>
      </c>
      <c r="M769" s="17">
        <f>IF($A769="","",IFERROR(LOOKUP(2,1/(('Movimentações'!$B$5:$B$3004=$A769)*('Movimentações'!$G$5:$G$3004&lt;&gt;"")),'Movimentações'!$G$5:$G$3004),""))</f>
        <v/>
      </c>
      <c r="N769" s="17">
        <f>IF(OR($H769="",$M769=""),"",$H769-$M769)</f>
        <v/>
      </c>
      <c r="O769" s="18">
        <f>IF(OR($N769="",$L769=""),"",IF(OR($N769&lt;=0,$L769=0),"",$L769/$N769))</f>
        <v/>
      </c>
      <c r="P769" s="19">
        <f>IF(OR($G769="",$L769=""),"",IF($L769=0,"",$G769/$L769))</f>
        <v/>
      </c>
      <c r="Q769" s="14">
        <f>IF(OR($M769="",Listas!$H$2=""),"",IF($M769&lt;=Listas!$H$2,"Sulco no limite: avaliar a retirada",""))</f>
        <v/>
      </c>
      <c r="R769" s="14" t="n"/>
    </row>
    <row r="770">
      <c r="A770" s="14" t="n"/>
      <c r="B770" s="14" t="n"/>
      <c r="C770" s="14" t="n"/>
      <c r="D770" s="14" t="n"/>
      <c r="E770" s="14" t="n"/>
      <c r="F770" s="15" t="n"/>
      <c r="G770" s="16" t="n"/>
      <c r="H770" s="17" t="n"/>
      <c r="I770" s="14" t="n"/>
      <c r="J770" s="14">
        <f>IF($A770="","",IFERROR(LOOKUP(2,1/('Movimentações'!$B$5:$B$3004=$A770),'Movimentações'!$E$5:$E$3004),""))</f>
        <v/>
      </c>
      <c r="K770" s="14">
        <f>IF($J770&lt;&gt;"Montagem","",LOOKUP(2,1/('Movimentações'!$B$5:$B$3004=$A770),'Movimentações'!$C$5:$C$3004)&amp;" "&amp;LOOKUP(2,1/('Movimentações'!$B$5:$B$3004=$A770),'Movimentações'!$D$5:$D$3004))</f>
        <v/>
      </c>
      <c r="L770" s="18">
        <f>IF($A770="","",SUMIF('Movimentações'!$B$5:$B$3004,$A770,'Movimentações'!$H$5:$H$3004))</f>
        <v/>
      </c>
      <c r="M770" s="17">
        <f>IF($A770="","",IFERROR(LOOKUP(2,1/(('Movimentações'!$B$5:$B$3004=$A770)*('Movimentações'!$G$5:$G$3004&lt;&gt;"")),'Movimentações'!$G$5:$G$3004),""))</f>
        <v/>
      </c>
      <c r="N770" s="17">
        <f>IF(OR($H770="",$M770=""),"",$H770-$M770)</f>
        <v/>
      </c>
      <c r="O770" s="18">
        <f>IF(OR($N770="",$L770=""),"",IF(OR($N770&lt;=0,$L770=0),"",$L770/$N770))</f>
        <v/>
      </c>
      <c r="P770" s="19">
        <f>IF(OR($G770="",$L770=""),"",IF($L770=0,"",$G770/$L770))</f>
        <v/>
      </c>
      <c r="Q770" s="14">
        <f>IF(OR($M770="",Listas!$H$2=""),"",IF($M770&lt;=Listas!$H$2,"Sulco no limite: avaliar a retirada",""))</f>
        <v/>
      </c>
      <c r="R770" s="14" t="n"/>
    </row>
    <row r="771">
      <c r="A771" s="14" t="n"/>
      <c r="B771" s="14" t="n"/>
      <c r="C771" s="14" t="n"/>
      <c r="D771" s="14" t="n"/>
      <c r="E771" s="14" t="n"/>
      <c r="F771" s="15" t="n"/>
      <c r="G771" s="16" t="n"/>
      <c r="H771" s="17" t="n"/>
      <c r="I771" s="14" t="n"/>
      <c r="J771" s="14">
        <f>IF($A771="","",IFERROR(LOOKUP(2,1/('Movimentações'!$B$5:$B$3004=$A771),'Movimentações'!$E$5:$E$3004),""))</f>
        <v/>
      </c>
      <c r="K771" s="14">
        <f>IF($J771&lt;&gt;"Montagem","",LOOKUP(2,1/('Movimentações'!$B$5:$B$3004=$A771),'Movimentações'!$C$5:$C$3004)&amp;" "&amp;LOOKUP(2,1/('Movimentações'!$B$5:$B$3004=$A771),'Movimentações'!$D$5:$D$3004))</f>
        <v/>
      </c>
      <c r="L771" s="18">
        <f>IF($A771="","",SUMIF('Movimentações'!$B$5:$B$3004,$A771,'Movimentações'!$H$5:$H$3004))</f>
        <v/>
      </c>
      <c r="M771" s="17">
        <f>IF($A771="","",IFERROR(LOOKUP(2,1/(('Movimentações'!$B$5:$B$3004=$A771)*('Movimentações'!$G$5:$G$3004&lt;&gt;"")),'Movimentações'!$G$5:$G$3004),""))</f>
        <v/>
      </c>
      <c r="N771" s="17">
        <f>IF(OR($H771="",$M771=""),"",$H771-$M771)</f>
        <v/>
      </c>
      <c r="O771" s="18">
        <f>IF(OR($N771="",$L771=""),"",IF(OR($N771&lt;=0,$L771=0),"",$L771/$N771))</f>
        <v/>
      </c>
      <c r="P771" s="19">
        <f>IF(OR($G771="",$L771=""),"",IF($L771=0,"",$G771/$L771))</f>
        <v/>
      </c>
      <c r="Q771" s="14">
        <f>IF(OR($M771="",Listas!$H$2=""),"",IF($M771&lt;=Listas!$H$2,"Sulco no limite: avaliar a retirada",""))</f>
        <v/>
      </c>
      <c r="R771" s="14" t="n"/>
    </row>
    <row r="772">
      <c r="A772" s="14" t="n"/>
      <c r="B772" s="14" t="n"/>
      <c r="C772" s="14" t="n"/>
      <c r="D772" s="14" t="n"/>
      <c r="E772" s="14" t="n"/>
      <c r="F772" s="15" t="n"/>
      <c r="G772" s="16" t="n"/>
      <c r="H772" s="17" t="n"/>
      <c r="I772" s="14" t="n"/>
      <c r="J772" s="14">
        <f>IF($A772="","",IFERROR(LOOKUP(2,1/('Movimentações'!$B$5:$B$3004=$A772),'Movimentações'!$E$5:$E$3004),""))</f>
        <v/>
      </c>
      <c r="K772" s="14">
        <f>IF($J772&lt;&gt;"Montagem","",LOOKUP(2,1/('Movimentações'!$B$5:$B$3004=$A772),'Movimentações'!$C$5:$C$3004)&amp;" "&amp;LOOKUP(2,1/('Movimentações'!$B$5:$B$3004=$A772),'Movimentações'!$D$5:$D$3004))</f>
        <v/>
      </c>
      <c r="L772" s="18">
        <f>IF($A772="","",SUMIF('Movimentações'!$B$5:$B$3004,$A772,'Movimentações'!$H$5:$H$3004))</f>
        <v/>
      </c>
      <c r="M772" s="17">
        <f>IF($A772="","",IFERROR(LOOKUP(2,1/(('Movimentações'!$B$5:$B$3004=$A772)*('Movimentações'!$G$5:$G$3004&lt;&gt;"")),'Movimentações'!$G$5:$G$3004),""))</f>
        <v/>
      </c>
      <c r="N772" s="17">
        <f>IF(OR($H772="",$M772=""),"",$H772-$M772)</f>
        <v/>
      </c>
      <c r="O772" s="18">
        <f>IF(OR($N772="",$L772=""),"",IF(OR($N772&lt;=0,$L772=0),"",$L772/$N772))</f>
        <v/>
      </c>
      <c r="P772" s="19">
        <f>IF(OR($G772="",$L772=""),"",IF($L772=0,"",$G772/$L772))</f>
        <v/>
      </c>
      <c r="Q772" s="14">
        <f>IF(OR($M772="",Listas!$H$2=""),"",IF($M772&lt;=Listas!$H$2,"Sulco no limite: avaliar a retirada",""))</f>
        <v/>
      </c>
      <c r="R772" s="14" t="n"/>
    </row>
    <row r="773">
      <c r="A773" s="14" t="n"/>
      <c r="B773" s="14" t="n"/>
      <c r="C773" s="14" t="n"/>
      <c r="D773" s="14" t="n"/>
      <c r="E773" s="14" t="n"/>
      <c r="F773" s="15" t="n"/>
      <c r="G773" s="16" t="n"/>
      <c r="H773" s="17" t="n"/>
      <c r="I773" s="14" t="n"/>
      <c r="J773" s="14">
        <f>IF($A773="","",IFERROR(LOOKUP(2,1/('Movimentações'!$B$5:$B$3004=$A773),'Movimentações'!$E$5:$E$3004),""))</f>
        <v/>
      </c>
      <c r="K773" s="14">
        <f>IF($J773&lt;&gt;"Montagem","",LOOKUP(2,1/('Movimentações'!$B$5:$B$3004=$A773),'Movimentações'!$C$5:$C$3004)&amp;" "&amp;LOOKUP(2,1/('Movimentações'!$B$5:$B$3004=$A773),'Movimentações'!$D$5:$D$3004))</f>
        <v/>
      </c>
      <c r="L773" s="18">
        <f>IF($A773="","",SUMIF('Movimentações'!$B$5:$B$3004,$A773,'Movimentações'!$H$5:$H$3004))</f>
        <v/>
      </c>
      <c r="M773" s="17">
        <f>IF($A773="","",IFERROR(LOOKUP(2,1/(('Movimentações'!$B$5:$B$3004=$A773)*('Movimentações'!$G$5:$G$3004&lt;&gt;"")),'Movimentações'!$G$5:$G$3004),""))</f>
        <v/>
      </c>
      <c r="N773" s="17">
        <f>IF(OR($H773="",$M773=""),"",$H773-$M773)</f>
        <v/>
      </c>
      <c r="O773" s="18">
        <f>IF(OR($N773="",$L773=""),"",IF(OR($N773&lt;=0,$L773=0),"",$L773/$N773))</f>
        <v/>
      </c>
      <c r="P773" s="19">
        <f>IF(OR($G773="",$L773=""),"",IF($L773=0,"",$G773/$L773))</f>
        <v/>
      </c>
      <c r="Q773" s="14">
        <f>IF(OR($M773="",Listas!$H$2=""),"",IF($M773&lt;=Listas!$H$2,"Sulco no limite: avaliar a retirada",""))</f>
        <v/>
      </c>
      <c r="R773" s="14" t="n"/>
    </row>
    <row r="774">
      <c r="A774" s="14" t="n"/>
      <c r="B774" s="14" t="n"/>
      <c r="C774" s="14" t="n"/>
      <c r="D774" s="14" t="n"/>
      <c r="E774" s="14" t="n"/>
      <c r="F774" s="15" t="n"/>
      <c r="G774" s="16" t="n"/>
      <c r="H774" s="17" t="n"/>
      <c r="I774" s="14" t="n"/>
      <c r="J774" s="14">
        <f>IF($A774="","",IFERROR(LOOKUP(2,1/('Movimentações'!$B$5:$B$3004=$A774),'Movimentações'!$E$5:$E$3004),""))</f>
        <v/>
      </c>
      <c r="K774" s="14">
        <f>IF($J774&lt;&gt;"Montagem","",LOOKUP(2,1/('Movimentações'!$B$5:$B$3004=$A774),'Movimentações'!$C$5:$C$3004)&amp;" "&amp;LOOKUP(2,1/('Movimentações'!$B$5:$B$3004=$A774),'Movimentações'!$D$5:$D$3004))</f>
        <v/>
      </c>
      <c r="L774" s="18">
        <f>IF($A774="","",SUMIF('Movimentações'!$B$5:$B$3004,$A774,'Movimentações'!$H$5:$H$3004))</f>
        <v/>
      </c>
      <c r="M774" s="17">
        <f>IF($A774="","",IFERROR(LOOKUP(2,1/(('Movimentações'!$B$5:$B$3004=$A774)*('Movimentações'!$G$5:$G$3004&lt;&gt;"")),'Movimentações'!$G$5:$G$3004),""))</f>
        <v/>
      </c>
      <c r="N774" s="17">
        <f>IF(OR($H774="",$M774=""),"",$H774-$M774)</f>
        <v/>
      </c>
      <c r="O774" s="18">
        <f>IF(OR($N774="",$L774=""),"",IF(OR($N774&lt;=0,$L774=0),"",$L774/$N774))</f>
        <v/>
      </c>
      <c r="P774" s="19">
        <f>IF(OR($G774="",$L774=""),"",IF($L774=0,"",$G774/$L774))</f>
        <v/>
      </c>
      <c r="Q774" s="14">
        <f>IF(OR($M774="",Listas!$H$2=""),"",IF($M774&lt;=Listas!$H$2,"Sulco no limite: avaliar a retirada",""))</f>
        <v/>
      </c>
      <c r="R774" s="14" t="n"/>
    </row>
    <row r="775">
      <c r="A775" s="14" t="n"/>
      <c r="B775" s="14" t="n"/>
      <c r="C775" s="14" t="n"/>
      <c r="D775" s="14" t="n"/>
      <c r="E775" s="14" t="n"/>
      <c r="F775" s="15" t="n"/>
      <c r="G775" s="16" t="n"/>
      <c r="H775" s="17" t="n"/>
      <c r="I775" s="14" t="n"/>
      <c r="J775" s="14">
        <f>IF($A775="","",IFERROR(LOOKUP(2,1/('Movimentações'!$B$5:$B$3004=$A775),'Movimentações'!$E$5:$E$3004),""))</f>
        <v/>
      </c>
      <c r="K775" s="14">
        <f>IF($J775&lt;&gt;"Montagem","",LOOKUP(2,1/('Movimentações'!$B$5:$B$3004=$A775),'Movimentações'!$C$5:$C$3004)&amp;" "&amp;LOOKUP(2,1/('Movimentações'!$B$5:$B$3004=$A775),'Movimentações'!$D$5:$D$3004))</f>
        <v/>
      </c>
      <c r="L775" s="18">
        <f>IF($A775="","",SUMIF('Movimentações'!$B$5:$B$3004,$A775,'Movimentações'!$H$5:$H$3004))</f>
        <v/>
      </c>
      <c r="M775" s="17">
        <f>IF($A775="","",IFERROR(LOOKUP(2,1/(('Movimentações'!$B$5:$B$3004=$A775)*('Movimentações'!$G$5:$G$3004&lt;&gt;"")),'Movimentações'!$G$5:$G$3004),""))</f>
        <v/>
      </c>
      <c r="N775" s="17">
        <f>IF(OR($H775="",$M775=""),"",$H775-$M775)</f>
        <v/>
      </c>
      <c r="O775" s="18">
        <f>IF(OR($N775="",$L775=""),"",IF(OR($N775&lt;=0,$L775=0),"",$L775/$N775))</f>
        <v/>
      </c>
      <c r="P775" s="19">
        <f>IF(OR($G775="",$L775=""),"",IF($L775=0,"",$G775/$L775))</f>
        <v/>
      </c>
      <c r="Q775" s="14">
        <f>IF(OR($M775="",Listas!$H$2=""),"",IF($M775&lt;=Listas!$H$2,"Sulco no limite: avaliar a retirada",""))</f>
        <v/>
      </c>
      <c r="R775" s="14" t="n"/>
    </row>
    <row r="776">
      <c r="A776" s="14" t="n"/>
      <c r="B776" s="14" t="n"/>
      <c r="C776" s="14" t="n"/>
      <c r="D776" s="14" t="n"/>
      <c r="E776" s="14" t="n"/>
      <c r="F776" s="15" t="n"/>
      <c r="G776" s="16" t="n"/>
      <c r="H776" s="17" t="n"/>
      <c r="I776" s="14" t="n"/>
      <c r="J776" s="14">
        <f>IF($A776="","",IFERROR(LOOKUP(2,1/('Movimentações'!$B$5:$B$3004=$A776),'Movimentações'!$E$5:$E$3004),""))</f>
        <v/>
      </c>
      <c r="K776" s="14">
        <f>IF($J776&lt;&gt;"Montagem","",LOOKUP(2,1/('Movimentações'!$B$5:$B$3004=$A776),'Movimentações'!$C$5:$C$3004)&amp;" "&amp;LOOKUP(2,1/('Movimentações'!$B$5:$B$3004=$A776),'Movimentações'!$D$5:$D$3004))</f>
        <v/>
      </c>
      <c r="L776" s="18">
        <f>IF($A776="","",SUMIF('Movimentações'!$B$5:$B$3004,$A776,'Movimentações'!$H$5:$H$3004))</f>
        <v/>
      </c>
      <c r="M776" s="17">
        <f>IF($A776="","",IFERROR(LOOKUP(2,1/(('Movimentações'!$B$5:$B$3004=$A776)*('Movimentações'!$G$5:$G$3004&lt;&gt;"")),'Movimentações'!$G$5:$G$3004),""))</f>
        <v/>
      </c>
      <c r="N776" s="17">
        <f>IF(OR($H776="",$M776=""),"",$H776-$M776)</f>
        <v/>
      </c>
      <c r="O776" s="18">
        <f>IF(OR($N776="",$L776=""),"",IF(OR($N776&lt;=0,$L776=0),"",$L776/$N776))</f>
        <v/>
      </c>
      <c r="P776" s="19">
        <f>IF(OR($G776="",$L776=""),"",IF($L776=0,"",$G776/$L776))</f>
        <v/>
      </c>
      <c r="Q776" s="14">
        <f>IF(OR($M776="",Listas!$H$2=""),"",IF($M776&lt;=Listas!$H$2,"Sulco no limite: avaliar a retirada",""))</f>
        <v/>
      </c>
      <c r="R776" s="14" t="n"/>
    </row>
    <row r="777">
      <c r="A777" s="14" t="n"/>
      <c r="B777" s="14" t="n"/>
      <c r="C777" s="14" t="n"/>
      <c r="D777" s="14" t="n"/>
      <c r="E777" s="14" t="n"/>
      <c r="F777" s="15" t="n"/>
      <c r="G777" s="16" t="n"/>
      <c r="H777" s="17" t="n"/>
      <c r="I777" s="14" t="n"/>
      <c r="J777" s="14">
        <f>IF($A777="","",IFERROR(LOOKUP(2,1/('Movimentações'!$B$5:$B$3004=$A777),'Movimentações'!$E$5:$E$3004),""))</f>
        <v/>
      </c>
      <c r="K777" s="14">
        <f>IF($J777&lt;&gt;"Montagem","",LOOKUP(2,1/('Movimentações'!$B$5:$B$3004=$A777),'Movimentações'!$C$5:$C$3004)&amp;" "&amp;LOOKUP(2,1/('Movimentações'!$B$5:$B$3004=$A777),'Movimentações'!$D$5:$D$3004))</f>
        <v/>
      </c>
      <c r="L777" s="18">
        <f>IF($A777="","",SUMIF('Movimentações'!$B$5:$B$3004,$A777,'Movimentações'!$H$5:$H$3004))</f>
        <v/>
      </c>
      <c r="M777" s="17">
        <f>IF($A777="","",IFERROR(LOOKUP(2,1/(('Movimentações'!$B$5:$B$3004=$A777)*('Movimentações'!$G$5:$G$3004&lt;&gt;"")),'Movimentações'!$G$5:$G$3004),""))</f>
        <v/>
      </c>
      <c r="N777" s="17">
        <f>IF(OR($H777="",$M777=""),"",$H777-$M777)</f>
        <v/>
      </c>
      <c r="O777" s="18">
        <f>IF(OR($N777="",$L777=""),"",IF(OR($N777&lt;=0,$L777=0),"",$L777/$N777))</f>
        <v/>
      </c>
      <c r="P777" s="19">
        <f>IF(OR($G777="",$L777=""),"",IF($L777=0,"",$G777/$L777))</f>
        <v/>
      </c>
      <c r="Q777" s="14">
        <f>IF(OR($M777="",Listas!$H$2=""),"",IF($M777&lt;=Listas!$H$2,"Sulco no limite: avaliar a retirada",""))</f>
        <v/>
      </c>
      <c r="R777" s="14" t="n"/>
    </row>
    <row r="778">
      <c r="A778" s="14" t="n"/>
      <c r="B778" s="14" t="n"/>
      <c r="C778" s="14" t="n"/>
      <c r="D778" s="14" t="n"/>
      <c r="E778" s="14" t="n"/>
      <c r="F778" s="15" t="n"/>
      <c r="G778" s="16" t="n"/>
      <c r="H778" s="17" t="n"/>
      <c r="I778" s="14" t="n"/>
      <c r="J778" s="14">
        <f>IF($A778="","",IFERROR(LOOKUP(2,1/('Movimentações'!$B$5:$B$3004=$A778),'Movimentações'!$E$5:$E$3004),""))</f>
        <v/>
      </c>
      <c r="K778" s="14">
        <f>IF($J778&lt;&gt;"Montagem","",LOOKUP(2,1/('Movimentações'!$B$5:$B$3004=$A778),'Movimentações'!$C$5:$C$3004)&amp;" "&amp;LOOKUP(2,1/('Movimentações'!$B$5:$B$3004=$A778),'Movimentações'!$D$5:$D$3004))</f>
        <v/>
      </c>
      <c r="L778" s="18">
        <f>IF($A778="","",SUMIF('Movimentações'!$B$5:$B$3004,$A778,'Movimentações'!$H$5:$H$3004))</f>
        <v/>
      </c>
      <c r="M778" s="17">
        <f>IF($A778="","",IFERROR(LOOKUP(2,1/(('Movimentações'!$B$5:$B$3004=$A778)*('Movimentações'!$G$5:$G$3004&lt;&gt;"")),'Movimentações'!$G$5:$G$3004),""))</f>
        <v/>
      </c>
      <c r="N778" s="17">
        <f>IF(OR($H778="",$M778=""),"",$H778-$M778)</f>
        <v/>
      </c>
      <c r="O778" s="18">
        <f>IF(OR($N778="",$L778=""),"",IF(OR($N778&lt;=0,$L778=0),"",$L778/$N778))</f>
        <v/>
      </c>
      <c r="P778" s="19">
        <f>IF(OR($G778="",$L778=""),"",IF($L778=0,"",$G778/$L778))</f>
        <v/>
      </c>
      <c r="Q778" s="14">
        <f>IF(OR($M778="",Listas!$H$2=""),"",IF($M778&lt;=Listas!$H$2,"Sulco no limite: avaliar a retirada",""))</f>
        <v/>
      </c>
      <c r="R778" s="14" t="n"/>
    </row>
    <row r="779">
      <c r="A779" s="14" t="n"/>
      <c r="B779" s="14" t="n"/>
      <c r="C779" s="14" t="n"/>
      <c r="D779" s="14" t="n"/>
      <c r="E779" s="14" t="n"/>
      <c r="F779" s="15" t="n"/>
      <c r="G779" s="16" t="n"/>
      <c r="H779" s="17" t="n"/>
      <c r="I779" s="14" t="n"/>
      <c r="J779" s="14">
        <f>IF($A779="","",IFERROR(LOOKUP(2,1/('Movimentações'!$B$5:$B$3004=$A779),'Movimentações'!$E$5:$E$3004),""))</f>
        <v/>
      </c>
      <c r="K779" s="14">
        <f>IF($J779&lt;&gt;"Montagem","",LOOKUP(2,1/('Movimentações'!$B$5:$B$3004=$A779),'Movimentações'!$C$5:$C$3004)&amp;" "&amp;LOOKUP(2,1/('Movimentações'!$B$5:$B$3004=$A779),'Movimentações'!$D$5:$D$3004))</f>
        <v/>
      </c>
      <c r="L779" s="18">
        <f>IF($A779="","",SUMIF('Movimentações'!$B$5:$B$3004,$A779,'Movimentações'!$H$5:$H$3004))</f>
        <v/>
      </c>
      <c r="M779" s="17">
        <f>IF($A779="","",IFERROR(LOOKUP(2,1/(('Movimentações'!$B$5:$B$3004=$A779)*('Movimentações'!$G$5:$G$3004&lt;&gt;"")),'Movimentações'!$G$5:$G$3004),""))</f>
        <v/>
      </c>
      <c r="N779" s="17">
        <f>IF(OR($H779="",$M779=""),"",$H779-$M779)</f>
        <v/>
      </c>
      <c r="O779" s="18">
        <f>IF(OR($N779="",$L779=""),"",IF(OR($N779&lt;=0,$L779=0),"",$L779/$N779))</f>
        <v/>
      </c>
      <c r="P779" s="19">
        <f>IF(OR($G779="",$L779=""),"",IF($L779=0,"",$G779/$L779))</f>
        <v/>
      </c>
      <c r="Q779" s="14">
        <f>IF(OR($M779="",Listas!$H$2=""),"",IF($M779&lt;=Listas!$H$2,"Sulco no limite: avaliar a retirada",""))</f>
        <v/>
      </c>
      <c r="R779" s="14" t="n"/>
    </row>
    <row r="780">
      <c r="A780" s="14" t="n"/>
      <c r="B780" s="14" t="n"/>
      <c r="C780" s="14" t="n"/>
      <c r="D780" s="14" t="n"/>
      <c r="E780" s="14" t="n"/>
      <c r="F780" s="15" t="n"/>
      <c r="G780" s="16" t="n"/>
      <c r="H780" s="17" t="n"/>
      <c r="I780" s="14" t="n"/>
      <c r="J780" s="14">
        <f>IF($A780="","",IFERROR(LOOKUP(2,1/('Movimentações'!$B$5:$B$3004=$A780),'Movimentações'!$E$5:$E$3004),""))</f>
        <v/>
      </c>
      <c r="K780" s="14">
        <f>IF($J780&lt;&gt;"Montagem","",LOOKUP(2,1/('Movimentações'!$B$5:$B$3004=$A780),'Movimentações'!$C$5:$C$3004)&amp;" "&amp;LOOKUP(2,1/('Movimentações'!$B$5:$B$3004=$A780),'Movimentações'!$D$5:$D$3004))</f>
        <v/>
      </c>
      <c r="L780" s="18">
        <f>IF($A780="","",SUMIF('Movimentações'!$B$5:$B$3004,$A780,'Movimentações'!$H$5:$H$3004))</f>
        <v/>
      </c>
      <c r="M780" s="17">
        <f>IF($A780="","",IFERROR(LOOKUP(2,1/(('Movimentações'!$B$5:$B$3004=$A780)*('Movimentações'!$G$5:$G$3004&lt;&gt;"")),'Movimentações'!$G$5:$G$3004),""))</f>
        <v/>
      </c>
      <c r="N780" s="17">
        <f>IF(OR($H780="",$M780=""),"",$H780-$M780)</f>
        <v/>
      </c>
      <c r="O780" s="18">
        <f>IF(OR($N780="",$L780=""),"",IF(OR($N780&lt;=0,$L780=0),"",$L780/$N780))</f>
        <v/>
      </c>
      <c r="P780" s="19">
        <f>IF(OR($G780="",$L780=""),"",IF($L780=0,"",$G780/$L780))</f>
        <v/>
      </c>
      <c r="Q780" s="14">
        <f>IF(OR($M780="",Listas!$H$2=""),"",IF($M780&lt;=Listas!$H$2,"Sulco no limite: avaliar a retirada",""))</f>
        <v/>
      </c>
      <c r="R780" s="14" t="n"/>
    </row>
    <row r="781">
      <c r="A781" s="14" t="n"/>
      <c r="B781" s="14" t="n"/>
      <c r="C781" s="14" t="n"/>
      <c r="D781" s="14" t="n"/>
      <c r="E781" s="14" t="n"/>
      <c r="F781" s="15" t="n"/>
      <c r="G781" s="16" t="n"/>
      <c r="H781" s="17" t="n"/>
      <c r="I781" s="14" t="n"/>
      <c r="J781" s="14">
        <f>IF($A781="","",IFERROR(LOOKUP(2,1/('Movimentações'!$B$5:$B$3004=$A781),'Movimentações'!$E$5:$E$3004),""))</f>
        <v/>
      </c>
      <c r="K781" s="14">
        <f>IF($J781&lt;&gt;"Montagem","",LOOKUP(2,1/('Movimentações'!$B$5:$B$3004=$A781),'Movimentações'!$C$5:$C$3004)&amp;" "&amp;LOOKUP(2,1/('Movimentações'!$B$5:$B$3004=$A781),'Movimentações'!$D$5:$D$3004))</f>
        <v/>
      </c>
      <c r="L781" s="18">
        <f>IF($A781="","",SUMIF('Movimentações'!$B$5:$B$3004,$A781,'Movimentações'!$H$5:$H$3004))</f>
        <v/>
      </c>
      <c r="M781" s="17">
        <f>IF($A781="","",IFERROR(LOOKUP(2,1/(('Movimentações'!$B$5:$B$3004=$A781)*('Movimentações'!$G$5:$G$3004&lt;&gt;"")),'Movimentações'!$G$5:$G$3004),""))</f>
        <v/>
      </c>
      <c r="N781" s="17">
        <f>IF(OR($H781="",$M781=""),"",$H781-$M781)</f>
        <v/>
      </c>
      <c r="O781" s="18">
        <f>IF(OR($N781="",$L781=""),"",IF(OR($N781&lt;=0,$L781=0),"",$L781/$N781))</f>
        <v/>
      </c>
      <c r="P781" s="19">
        <f>IF(OR($G781="",$L781=""),"",IF($L781=0,"",$G781/$L781))</f>
        <v/>
      </c>
      <c r="Q781" s="14">
        <f>IF(OR($M781="",Listas!$H$2=""),"",IF($M781&lt;=Listas!$H$2,"Sulco no limite: avaliar a retirada",""))</f>
        <v/>
      </c>
      <c r="R781" s="14" t="n"/>
    </row>
    <row r="782">
      <c r="A782" s="14" t="n"/>
      <c r="B782" s="14" t="n"/>
      <c r="C782" s="14" t="n"/>
      <c r="D782" s="14" t="n"/>
      <c r="E782" s="14" t="n"/>
      <c r="F782" s="15" t="n"/>
      <c r="G782" s="16" t="n"/>
      <c r="H782" s="17" t="n"/>
      <c r="I782" s="14" t="n"/>
      <c r="J782" s="14">
        <f>IF($A782="","",IFERROR(LOOKUP(2,1/('Movimentações'!$B$5:$B$3004=$A782),'Movimentações'!$E$5:$E$3004),""))</f>
        <v/>
      </c>
      <c r="K782" s="14">
        <f>IF($J782&lt;&gt;"Montagem","",LOOKUP(2,1/('Movimentações'!$B$5:$B$3004=$A782),'Movimentações'!$C$5:$C$3004)&amp;" "&amp;LOOKUP(2,1/('Movimentações'!$B$5:$B$3004=$A782),'Movimentações'!$D$5:$D$3004))</f>
        <v/>
      </c>
      <c r="L782" s="18">
        <f>IF($A782="","",SUMIF('Movimentações'!$B$5:$B$3004,$A782,'Movimentações'!$H$5:$H$3004))</f>
        <v/>
      </c>
      <c r="M782" s="17">
        <f>IF($A782="","",IFERROR(LOOKUP(2,1/(('Movimentações'!$B$5:$B$3004=$A782)*('Movimentações'!$G$5:$G$3004&lt;&gt;"")),'Movimentações'!$G$5:$G$3004),""))</f>
        <v/>
      </c>
      <c r="N782" s="17">
        <f>IF(OR($H782="",$M782=""),"",$H782-$M782)</f>
        <v/>
      </c>
      <c r="O782" s="18">
        <f>IF(OR($N782="",$L782=""),"",IF(OR($N782&lt;=0,$L782=0),"",$L782/$N782))</f>
        <v/>
      </c>
      <c r="P782" s="19">
        <f>IF(OR($G782="",$L782=""),"",IF($L782=0,"",$G782/$L782))</f>
        <v/>
      </c>
      <c r="Q782" s="14">
        <f>IF(OR($M782="",Listas!$H$2=""),"",IF($M782&lt;=Listas!$H$2,"Sulco no limite: avaliar a retirada",""))</f>
        <v/>
      </c>
      <c r="R782" s="14" t="n"/>
    </row>
    <row r="783">
      <c r="A783" s="14" t="n"/>
      <c r="B783" s="14" t="n"/>
      <c r="C783" s="14" t="n"/>
      <c r="D783" s="14" t="n"/>
      <c r="E783" s="14" t="n"/>
      <c r="F783" s="15" t="n"/>
      <c r="G783" s="16" t="n"/>
      <c r="H783" s="17" t="n"/>
      <c r="I783" s="14" t="n"/>
      <c r="J783" s="14">
        <f>IF($A783="","",IFERROR(LOOKUP(2,1/('Movimentações'!$B$5:$B$3004=$A783),'Movimentações'!$E$5:$E$3004),""))</f>
        <v/>
      </c>
      <c r="K783" s="14">
        <f>IF($J783&lt;&gt;"Montagem","",LOOKUP(2,1/('Movimentações'!$B$5:$B$3004=$A783),'Movimentações'!$C$5:$C$3004)&amp;" "&amp;LOOKUP(2,1/('Movimentações'!$B$5:$B$3004=$A783),'Movimentações'!$D$5:$D$3004))</f>
        <v/>
      </c>
      <c r="L783" s="18">
        <f>IF($A783="","",SUMIF('Movimentações'!$B$5:$B$3004,$A783,'Movimentações'!$H$5:$H$3004))</f>
        <v/>
      </c>
      <c r="M783" s="17">
        <f>IF($A783="","",IFERROR(LOOKUP(2,1/(('Movimentações'!$B$5:$B$3004=$A783)*('Movimentações'!$G$5:$G$3004&lt;&gt;"")),'Movimentações'!$G$5:$G$3004),""))</f>
        <v/>
      </c>
      <c r="N783" s="17">
        <f>IF(OR($H783="",$M783=""),"",$H783-$M783)</f>
        <v/>
      </c>
      <c r="O783" s="18">
        <f>IF(OR($N783="",$L783=""),"",IF(OR($N783&lt;=0,$L783=0),"",$L783/$N783))</f>
        <v/>
      </c>
      <c r="P783" s="19">
        <f>IF(OR($G783="",$L783=""),"",IF($L783=0,"",$G783/$L783))</f>
        <v/>
      </c>
      <c r="Q783" s="14">
        <f>IF(OR($M783="",Listas!$H$2=""),"",IF($M783&lt;=Listas!$H$2,"Sulco no limite: avaliar a retirada",""))</f>
        <v/>
      </c>
      <c r="R783" s="14" t="n"/>
    </row>
    <row r="784">
      <c r="A784" s="14" t="n"/>
      <c r="B784" s="14" t="n"/>
      <c r="C784" s="14" t="n"/>
      <c r="D784" s="14" t="n"/>
      <c r="E784" s="14" t="n"/>
      <c r="F784" s="15" t="n"/>
      <c r="G784" s="16" t="n"/>
      <c r="H784" s="17" t="n"/>
      <c r="I784" s="14" t="n"/>
      <c r="J784" s="14">
        <f>IF($A784="","",IFERROR(LOOKUP(2,1/('Movimentações'!$B$5:$B$3004=$A784),'Movimentações'!$E$5:$E$3004),""))</f>
        <v/>
      </c>
      <c r="K784" s="14">
        <f>IF($J784&lt;&gt;"Montagem","",LOOKUP(2,1/('Movimentações'!$B$5:$B$3004=$A784),'Movimentações'!$C$5:$C$3004)&amp;" "&amp;LOOKUP(2,1/('Movimentações'!$B$5:$B$3004=$A784),'Movimentações'!$D$5:$D$3004))</f>
        <v/>
      </c>
      <c r="L784" s="18">
        <f>IF($A784="","",SUMIF('Movimentações'!$B$5:$B$3004,$A784,'Movimentações'!$H$5:$H$3004))</f>
        <v/>
      </c>
      <c r="M784" s="17">
        <f>IF($A784="","",IFERROR(LOOKUP(2,1/(('Movimentações'!$B$5:$B$3004=$A784)*('Movimentações'!$G$5:$G$3004&lt;&gt;"")),'Movimentações'!$G$5:$G$3004),""))</f>
        <v/>
      </c>
      <c r="N784" s="17">
        <f>IF(OR($H784="",$M784=""),"",$H784-$M784)</f>
        <v/>
      </c>
      <c r="O784" s="18">
        <f>IF(OR($N784="",$L784=""),"",IF(OR($N784&lt;=0,$L784=0),"",$L784/$N784))</f>
        <v/>
      </c>
      <c r="P784" s="19">
        <f>IF(OR($G784="",$L784=""),"",IF($L784=0,"",$G784/$L784))</f>
        <v/>
      </c>
      <c r="Q784" s="14">
        <f>IF(OR($M784="",Listas!$H$2=""),"",IF($M784&lt;=Listas!$H$2,"Sulco no limite: avaliar a retirada",""))</f>
        <v/>
      </c>
      <c r="R784" s="14" t="n"/>
    </row>
    <row r="785">
      <c r="A785" s="14" t="n"/>
      <c r="B785" s="14" t="n"/>
      <c r="C785" s="14" t="n"/>
      <c r="D785" s="14" t="n"/>
      <c r="E785" s="14" t="n"/>
      <c r="F785" s="15" t="n"/>
      <c r="G785" s="16" t="n"/>
      <c r="H785" s="17" t="n"/>
      <c r="I785" s="14" t="n"/>
      <c r="J785" s="14">
        <f>IF($A785="","",IFERROR(LOOKUP(2,1/('Movimentações'!$B$5:$B$3004=$A785),'Movimentações'!$E$5:$E$3004),""))</f>
        <v/>
      </c>
      <c r="K785" s="14">
        <f>IF($J785&lt;&gt;"Montagem","",LOOKUP(2,1/('Movimentações'!$B$5:$B$3004=$A785),'Movimentações'!$C$5:$C$3004)&amp;" "&amp;LOOKUP(2,1/('Movimentações'!$B$5:$B$3004=$A785),'Movimentações'!$D$5:$D$3004))</f>
        <v/>
      </c>
      <c r="L785" s="18">
        <f>IF($A785="","",SUMIF('Movimentações'!$B$5:$B$3004,$A785,'Movimentações'!$H$5:$H$3004))</f>
        <v/>
      </c>
      <c r="M785" s="17">
        <f>IF($A785="","",IFERROR(LOOKUP(2,1/(('Movimentações'!$B$5:$B$3004=$A785)*('Movimentações'!$G$5:$G$3004&lt;&gt;"")),'Movimentações'!$G$5:$G$3004),""))</f>
        <v/>
      </c>
      <c r="N785" s="17">
        <f>IF(OR($H785="",$M785=""),"",$H785-$M785)</f>
        <v/>
      </c>
      <c r="O785" s="18">
        <f>IF(OR($N785="",$L785=""),"",IF(OR($N785&lt;=0,$L785=0),"",$L785/$N785))</f>
        <v/>
      </c>
      <c r="P785" s="19">
        <f>IF(OR($G785="",$L785=""),"",IF($L785=0,"",$G785/$L785))</f>
        <v/>
      </c>
      <c r="Q785" s="14">
        <f>IF(OR($M785="",Listas!$H$2=""),"",IF($M785&lt;=Listas!$H$2,"Sulco no limite: avaliar a retirada",""))</f>
        <v/>
      </c>
      <c r="R785" s="14" t="n"/>
    </row>
    <row r="786">
      <c r="A786" s="14" t="n"/>
      <c r="B786" s="14" t="n"/>
      <c r="C786" s="14" t="n"/>
      <c r="D786" s="14" t="n"/>
      <c r="E786" s="14" t="n"/>
      <c r="F786" s="15" t="n"/>
      <c r="G786" s="16" t="n"/>
      <c r="H786" s="17" t="n"/>
      <c r="I786" s="14" t="n"/>
      <c r="J786" s="14">
        <f>IF($A786="","",IFERROR(LOOKUP(2,1/('Movimentações'!$B$5:$B$3004=$A786),'Movimentações'!$E$5:$E$3004),""))</f>
        <v/>
      </c>
      <c r="K786" s="14">
        <f>IF($J786&lt;&gt;"Montagem","",LOOKUP(2,1/('Movimentações'!$B$5:$B$3004=$A786),'Movimentações'!$C$5:$C$3004)&amp;" "&amp;LOOKUP(2,1/('Movimentações'!$B$5:$B$3004=$A786),'Movimentações'!$D$5:$D$3004))</f>
        <v/>
      </c>
      <c r="L786" s="18">
        <f>IF($A786="","",SUMIF('Movimentações'!$B$5:$B$3004,$A786,'Movimentações'!$H$5:$H$3004))</f>
        <v/>
      </c>
      <c r="M786" s="17">
        <f>IF($A786="","",IFERROR(LOOKUP(2,1/(('Movimentações'!$B$5:$B$3004=$A786)*('Movimentações'!$G$5:$G$3004&lt;&gt;"")),'Movimentações'!$G$5:$G$3004),""))</f>
        <v/>
      </c>
      <c r="N786" s="17">
        <f>IF(OR($H786="",$M786=""),"",$H786-$M786)</f>
        <v/>
      </c>
      <c r="O786" s="18">
        <f>IF(OR($N786="",$L786=""),"",IF(OR($N786&lt;=0,$L786=0),"",$L786/$N786))</f>
        <v/>
      </c>
      <c r="P786" s="19">
        <f>IF(OR($G786="",$L786=""),"",IF($L786=0,"",$G786/$L786))</f>
        <v/>
      </c>
      <c r="Q786" s="14">
        <f>IF(OR($M786="",Listas!$H$2=""),"",IF($M786&lt;=Listas!$H$2,"Sulco no limite: avaliar a retirada",""))</f>
        <v/>
      </c>
      <c r="R786" s="14" t="n"/>
    </row>
    <row r="787">
      <c r="A787" s="14" t="n"/>
      <c r="B787" s="14" t="n"/>
      <c r="C787" s="14" t="n"/>
      <c r="D787" s="14" t="n"/>
      <c r="E787" s="14" t="n"/>
      <c r="F787" s="15" t="n"/>
      <c r="G787" s="16" t="n"/>
      <c r="H787" s="17" t="n"/>
      <c r="I787" s="14" t="n"/>
      <c r="J787" s="14">
        <f>IF($A787="","",IFERROR(LOOKUP(2,1/('Movimentações'!$B$5:$B$3004=$A787),'Movimentações'!$E$5:$E$3004),""))</f>
        <v/>
      </c>
      <c r="K787" s="14">
        <f>IF($J787&lt;&gt;"Montagem","",LOOKUP(2,1/('Movimentações'!$B$5:$B$3004=$A787),'Movimentações'!$C$5:$C$3004)&amp;" "&amp;LOOKUP(2,1/('Movimentações'!$B$5:$B$3004=$A787),'Movimentações'!$D$5:$D$3004))</f>
        <v/>
      </c>
      <c r="L787" s="18">
        <f>IF($A787="","",SUMIF('Movimentações'!$B$5:$B$3004,$A787,'Movimentações'!$H$5:$H$3004))</f>
        <v/>
      </c>
      <c r="M787" s="17">
        <f>IF($A787="","",IFERROR(LOOKUP(2,1/(('Movimentações'!$B$5:$B$3004=$A787)*('Movimentações'!$G$5:$G$3004&lt;&gt;"")),'Movimentações'!$G$5:$G$3004),""))</f>
        <v/>
      </c>
      <c r="N787" s="17">
        <f>IF(OR($H787="",$M787=""),"",$H787-$M787)</f>
        <v/>
      </c>
      <c r="O787" s="18">
        <f>IF(OR($N787="",$L787=""),"",IF(OR($N787&lt;=0,$L787=0),"",$L787/$N787))</f>
        <v/>
      </c>
      <c r="P787" s="19">
        <f>IF(OR($G787="",$L787=""),"",IF($L787=0,"",$G787/$L787))</f>
        <v/>
      </c>
      <c r="Q787" s="14">
        <f>IF(OR($M787="",Listas!$H$2=""),"",IF($M787&lt;=Listas!$H$2,"Sulco no limite: avaliar a retirada",""))</f>
        <v/>
      </c>
      <c r="R787" s="14" t="n"/>
    </row>
    <row r="788">
      <c r="A788" s="14" t="n"/>
      <c r="B788" s="14" t="n"/>
      <c r="C788" s="14" t="n"/>
      <c r="D788" s="14" t="n"/>
      <c r="E788" s="14" t="n"/>
      <c r="F788" s="15" t="n"/>
      <c r="G788" s="16" t="n"/>
      <c r="H788" s="17" t="n"/>
      <c r="I788" s="14" t="n"/>
      <c r="J788" s="14">
        <f>IF($A788="","",IFERROR(LOOKUP(2,1/('Movimentações'!$B$5:$B$3004=$A788),'Movimentações'!$E$5:$E$3004),""))</f>
        <v/>
      </c>
      <c r="K788" s="14">
        <f>IF($J788&lt;&gt;"Montagem","",LOOKUP(2,1/('Movimentações'!$B$5:$B$3004=$A788),'Movimentações'!$C$5:$C$3004)&amp;" "&amp;LOOKUP(2,1/('Movimentações'!$B$5:$B$3004=$A788),'Movimentações'!$D$5:$D$3004))</f>
        <v/>
      </c>
      <c r="L788" s="18">
        <f>IF($A788="","",SUMIF('Movimentações'!$B$5:$B$3004,$A788,'Movimentações'!$H$5:$H$3004))</f>
        <v/>
      </c>
      <c r="M788" s="17">
        <f>IF($A788="","",IFERROR(LOOKUP(2,1/(('Movimentações'!$B$5:$B$3004=$A788)*('Movimentações'!$G$5:$G$3004&lt;&gt;"")),'Movimentações'!$G$5:$G$3004),""))</f>
        <v/>
      </c>
      <c r="N788" s="17">
        <f>IF(OR($H788="",$M788=""),"",$H788-$M788)</f>
        <v/>
      </c>
      <c r="O788" s="18">
        <f>IF(OR($N788="",$L788=""),"",IF(OR($N788&lt;=0,$L788=0),"",$L788/$N788))</f>
        <v/>
      </c>
      <c r="P788" s="19">
        <f>IF(OR($G788="",$L788=""),"",IF($L788=0,"",$G788/$L788))</f>
        <v/>
      </c>
      <c r="Q788" s="14">
        <f>IF(OR($M788="",Listas!$H$2=""),"",IF($M788&lt;=Listas!$H$2,"Sulco no limite: avaliar a retirada",""))</f>
        <v/>
      </c>
      <c r="R788" s="14" t="n"/>
    </row>
    <row r="789">
      <c r="A789" s="14" t="n"/>
      <c r="B789" s="14" t="n"/>
      <c r="C789" s="14" t="n"/>
      <c r="D789" s="14" t="n"/>
      <c r="E789" s="14" t="n"/>
      <c r="F789" s="15" t="n"/>
      <c r="G789" s="16" t="n"/>
      <c r="H789" s="17" t="n"/>
      <c r="I789" s="14" t="n"/>
      <c r="J789" s="14">
        <f>IF($A789="","",IFERROR(LOOKUP(2,1/('Movimentações'!$B$5:$B$3004=$A789),'Movimentações'!$E$5:$E$3004),""))</f>
        <v/>
      </c>
      <c r="K789" s="14">
        <f>IF($J789&lt;&gt;"Montagem","",LOOKUP(2,1/('Movimentações'!$B$5:$B$3004=$A789),'Movimentações'!$C$5:$C$3004)&amp;" "&amp;LOOKUP(2,1/('Movimentações'!$B$5:$B$3004=$A789),'Movimentações'!$D$5:$D$3004))</f>
        <v/>
      </c>
      <c r="L789" s="18">
        <f>IF($A789="","",SUMIF('Movimentações'!$B$5:$B$3004,$A789,'Movimentações'!$H$5:$H$3004))</f>
        <v/>
      </c>
      <c r="M789" s="17">
        <f>IF($A789="","",IFERROR(LOOKUP(2,1/(('Movimentações'!$B$5:$B$3004=$A789)*('Movimentações'!$G$5:$G$3004&lt;&gt;"")),'Movimentações'!$G$5:$G$3004),""))</f>
        <v/>
      </c>
      <c r="N789" s="17">
        <f>IF(OR($H789="",$M789=""),"",$H789-$M789)</f>
        <v/>
      </c>
      <c r="O789" s="18">
        <f>IF(OR($N789="",$L789=""),"",IF(OR($N789&lt;=0,$L789=0),"",$L789/$N789))</f>
        <v/>
      </c>
      <c r="P789" s="19">
        <f>IF(OR($G789="",$L789=""),"",IF($L789=0,"",$G789/$L789))</f>
        <v/>
      </c>
      <c r="Q789" s="14">
        <f>IF(OR($M789="",Listas!$H$2=""),"",IF($M789&lt;=Listas!$H$2,"Sulco no limite: avaliar a retirada",""))</f>
        <v/>
      </c>
      <c r="R789" s="14" t="n"/>
    </row>
    <row r="790">
      <c r="A790" s="14" t="n"/>
      <c r="B790" s="14" t="n"/>
      <c r="C790" s="14" t="n"/>
      <c r="D790" s="14" t="n"/>
      <c r="E790" s="14" t="n"/>
      <c r="F790" s="15" t="n"/>
      <c r="G790" s="16" t="n"/>
      <c r="H790" s="17" t="n"/>
      <c r="I790" s="14" t="n"/>
      <c r="J790" s="14">
        <f>IF($A790="","",IFERROR(LOOKUP(2,1/('Movimentações'!$B$5:$B$3004=$A790),'Movimentações'!$E$5:$E$3004),""))</f>
        <v/>
      </c>
      <c r="K790" s="14">
        <f>IF($J790&lt;&gt;"Montagem","",LOOKUP(2,1/('Movimentações'!$B$5:$B$3004=$A790),'Movimentações'!$C$5:$C$3004)&amp;" "&amp;LOOKUP(2,1/('Movimentações'!$B$5:$B$3004=$A790),'Movimentações'!$D$5:$D$3004))</f>
        <v/>
      </c>
      <c r="L790" s="18">
        <f>IF($A790="","",SUMIF('Movimentações'!$B$5:$B$3004,$A790,'Movimentações'!$H$5:$H$3004))</f>
        <v/>
      </c>
      <c r="M790" s="17">
        <f>IF($A790="","",IFERROR(LOOKUP(2,1/(('Movimentações'!$B$5:$B$3004=$A790)*('Movimentações'!$G$5:$G$3004&lt;&gt;"")),'Movimentações'!$G$5:$G$3004),""))</f>
        <v/>
      </c>
      <c r="N790" s="17">
        <f>IF(OR($H790="",$M790=""),"",$H790-$M790)</f>
        <v/>
      </c>
      <c r="O790" s="18">
        <f>IF(OR($N790="",$L790=""),"",IF(OR($N790&lt;=0,$L790=0),"",$L790/$N790))</f>
        <v/>
      </c>
      <c r="P790" s="19">
        <f>IF(OR($G790="",$L790=""),"",IF($L790=0,"",$G790/$L790))</f>
        <v/>
      </c>
      <c r="Q790" s="14">
        <f>IF(OR($M790="",Listas!$H$2=""),"",IF($M790&lt;=Listas!$H$2,"Sulco no limite: avaliar a retirada",""))</f>
        <v/>
      </c>
      <c r="R790" s="14" t="n"/>
    </row>
    <row r="791">
      <c r="A791" s="14" t="n"/>
      <c r="B791" s="14" t="n"/>
      <c r="C791" s="14" t="n"/>
      <c r="D791" s="14" t="n"/>
      <c r="E791" s="14" t="n"/>
      <c r="F791" s="15" t="n"/>
      <c r="G791" s="16" t="n"/>
      <c r="H791" s="17" t="n"/>
      <c r="I791" s="14" t="n"/>
      <c r="J791" s="14">
        <f>IF($A791="","",IFERROR(LOOKUP(2,1/('Movimentações'!$B$5:$B$3004=$A791),'Movimentações'!$E$5:$E$3004),""))</f>
        <v/>
      </c>
      <c r="K791" s="14">
        <f>IF($J791&lt;&gt;"Montagem","",LOOKUP(2,1/('Movimentações'!$B$5:$B$3004=$A791),'Movimentações'!$C$5:$C$3004)&amp;" "&amp;LOOKUP(2,1/('Movimentações'!$B$5:$B$3004=$A791),'Movimentações'!$D$5:$D$3004))</f>
        <v/>
      </c>
      <c r="L791" s="18">
        <f>IF($A791="","",SUMIF('Movimentações'!$B$5:$B$3004,$A791,'Movimentações'!$H$5:$H$3004))</f>
        <v/>
      </c>
      <c r="M791" s="17">
        <f>IF($A791="","",IFERROR(LOOKUP(2,1/(('Movimentações'!$B$5:$B$3004=$A791)*('Movimentações'!$G$5:$G$3004&lt;&gt;"")),'Movimentações'!$G$5:$G$3004),""))</f>
        <v/>
      </c>
      <c r="N791" s="17">
        <f>IF(OR($H791="",$M791=""),"",$H791-$M791)</f>
        <v/>
      </c>
      <c r="O791" s="18">
        <f>IF(OR($N791="",$L791=""),"",IF(OR($N791&lt;=0,$L791=0),"",$L791/$N791))</f>
        <v/>
      </c>
      <c r="P791" s="19">
        <f>IF(OR($G791="",$L791=""),"",IF($L791=0,"",$G791/$L791))</f>
        <v/>
      </c>
      <c r="Q791" s="14">
        <f>IF(OR($M791="",Listas!$H$2=""),"",IF($M791&lt;=Listas!$H$2,"Sulco no limite: avaliar a retirada",""))</f>
        <v/>
      </c>
      <c r="R791" s="14" t="n"/>
    </row>
    <row r="792">
      <c r="A792" s="14" t="n"/>
      <c r="B792" s="14" t="n"/>
      <c r="C792" s="14" t="n"/>
      <c r="D792" s="14" t="n"/>
      <c r="E792" s="14" t="n"/>
      <c r="F792" s="15" t="n"/>
      <c r="G792" s="16" t="n"/>
      <c r="H792" s="17" t="n"/>
      <c r="I792" s="14" t="n"/>
      <c r="J792" s="14">
        <f>IF($A792="","",IFERROR(LOOKUP(2,1/('Movimentações'!$B$5:$B$3004=$A792),'Movimentações'!$E$5:$E$3004),""))</f>
        <v/>
      </c>
      <c r="K792" s="14">
        <f>IF($J792&lt;&gt;"Montagem","",LOOKUP(2,1/('Movimentações'!$B$5:$B$3004=$A792),'Movimentações'!$C$5:$C$3004)&amp;" "&amp;LOOKUP(2,1/('Movimentações'!$B$5:$B$3004=$A792),'Movimentações'!$D$5:$D$3004))</f>
        <v/>
      </c>
      <c r="L792" s="18">
        <f>IF($A792="","",SUMIF('Movimentações'!$B$5:$B$3004,$A792,'Movimentações'!$H$5:$H$3004))</f>
        <v/>
      </c>
      <c r="M792" s="17">
        <f>IF($A792="","",IFERROR(LOOKUP(2,1/(('Movimentações'!$B$5:$B$3004=$A792)*('Movimentações'!$G$5:$G$3004&lt;&gt;"")),'Movimentações'!$G$5:$G$3004),""))</f>
        <v/>
      </c>
      <c r="N792" s="17">
        <f>IF(OR($H792="",$M792=""),"",$H792-$M792)</f>
        <v/>
      </c>
      <c r="O792" s="18">
        <f>IF(OR($N792="",$L792=""),"",IF(OR($N792&lt;=0,$L792=0),"",$L792/$N792))</f>
        <v/>
      </c>
      <c r="P792" s="19">
        <f>IF(OR($G792="",$L792=""),"",IF($L792=0,"",$G792/$L792))</f>
        <v/>
      </c>
      <c r="Q792" s="14">
        <f>IF(OR($M792="",Listas!$H$2=""),"",IF($M792&lt;=Listas!$H$2,"Sulco no limite: avaliar a retirada",""))</f>
        <v/>
      </c>
      <c r="R792" s="14" t="n"/>
    </row>
    <row r="793">
      <c r="A793" s="14" t="n"/>
      <c r="B793" s="14" t="n"/>
      <c r="C793" s="14" t="n"/>
      <c r="D793" s="14" t="n"/>
      <c r="E793" s="14" t="n"/>
      <c r="F793" s="15" t="n"/>
      <c r="G793" s="16" t="n"/>
      <c r="H793" s="17" t="n"/>
      <c r="I793" s="14" t="n"/>
      <c r="J793" s="14">
        <f>IF($A793="","",IFERROR(LOOKUP(2,1/('Movimentações'!$B$5:$B$3004=$A793),'Movimentações'!$E$5:$E$3004),""))</f>
        <v/>
      </c>
      <c r="K793" s="14">
        <f>IF($J793&lt;&gt;"Montagem","",LOOKUP(2,1/('Movimentações'!$B$5:$B$3004=$A793),'Movimentações'!$C$5:$C$3004)&amp;" "&amp;LOOKUP(2,1/('Movimentações'!$B$5:$B$3004=$A793),'Movimentações'!$D$5:$D$3004))</f>
        <v/>
      </c>
      <c r="L793" s="18">
        <f>IF($A793="","",SUMIF('Movimentações'!$B$5:$B$3004,$A793,'Movimentações'!$H$5:$H$3004))</f>
        <v/>
      </c>
      <c r="M793" s="17">
        <f>IF($A793="","",IFERROR(LOOKUP(2,1/(('Movimentações'!$B$5:$B$3004=$A793)*('Movimentações'!$G$5:$G$3004&lt;&gt;"")),'Movimentações'!$G$5:$G$3004),""))</f>
        <v/>
      </c>
      <c r="N793" s="17">
        <f>IF(OR($H793="",$M793=""),"",$H793-$M793)</f>
        <v/>
      </c>
      <c r="O793" s="18">
        <f>IF(OR($N793="",$L793=""),"",IF(OR($N793&lt;=0,$L793=0),"",$L793/$N793))</f>
        <v/>
      </c>
      <c r="P793" s="19">
        <f>IF(OR($G793="",$L793=""),"",IF($L793=0,"",$G793/$L793))</f>
        <v/>
      </c>
      <c r="Q793" s="14">
        <f>IF(OR($M793="",Listas!$H$2=""),"",IF($M793&lt;=Listas!$H$2,"Sulco no limite: avaliar a retirada",""))</f>
        <v/>
      </c>
      <c r="R793" s="14" t="n"/>
    </row>
    <row r="794">
      <c r="A794" s="14" t="n"/>
      <c r="B794" s="14" t="n"/>
      <c r="C794" s="14" t="n"/>
      <c r="D794" s="14" t="n"/>
      <c r="E794" s="14" t="n"/>
      <c r="F794" s="15" t="n"/>
      <c r="G794" s="16" t="n"/>
      <c r="H794" s="17" t="n"/>
      <c r="I794" s="14" t="n"/>
      <c r="J794" s="14">
        <f>IF($A794="","",IFERROR(LOOKUP(2,1/('Movimentações'!$B$5:$B$3004=$A794),'Movimentações'!$E$5:$E$3004),""))</f>
        <v/>
      </c>
      <c r="K794" s="14">
        <f>IF($J794&lt;&gt;"Montagem","",LOOKUP(2,1/('Movimentações'!$B$5:$B$3004=$A794),'Movimentações'!$C$5:$C$3004)&amp;" "&amp;LOOKUP(2,1/('Movimentações'!$B$5:$B$3004=$A794),'Movimentações'!$D$5:$D$3004))</f>
        <v/>
      </c>
      <c r="L794" s="18">
        <f>IF($A794="","",SUMIF('Movimentações'!$B$5:$B$3004,$A794,'Movimentações'!$H$5:$H$3004))</f>
        <v/>
      </c>
      <c r="M794" s="17">
        <f>IF($A794="","",IFERROR(LOOKUP(2,1/(('Movimentações'!$B$5:$B$3004=$A794)*('Movimentações'!$G$5:$G$3004&lt;&gt;"")),'Movimentações'!$G$5:$G$3004),""))</f>
        <v/>
      </c>
      <c r="N794" s="17">
        <f>IF(OR($H794="",$M794=""),"",$H794-$M794)</f>
        <v/>
      </c>
      <c r="O794" s="18">
        <f>IF(OR($N794="",$L794=""),"",IF(OR($N794&lt;=0,$L794=0),"",$L794/$N794))</f>
        <v/>
      </c>
      <c r="P794" s="19">
        <f>IF(OR($G794="",$L794=""),"",IF($L794=0,"",$G794/$L794))</f>
        <v/>
      </c>
      <c r="Q794" s="14">
        <f>IF(OR($M794="",Listas!$H$2=""),"",IF($M794&lt;=Listas!$H$2,"Sulco no limite: avaliar a retirada",""))</f>
        <v/>
      </c>
      <c r="R794" s="14" t="n"/>
    </row>
    <row r="795">
      <c r="A795" s="14" t="n"/>
      <c r="B795" s="14" t="n"/>
      <c r="C795" s="14" t="n"/>
      <c r="D795" s="14" t="n"/>
      <c r="E795" s="14" t="n"/>
      <c r="F795" s="15" t="n"/>
      <c r="G795" s="16" t="n"/>
      <c r="H795" s="17" t="n"/>
      <c r="I795" s="14" t="n"/>
      <c r="J795" s="14">
        <f>IF($A795="","",IFERROR(LOOKUP(2,1/('Movimentações'!$B$5:$B$3004=$A795),'Movimentações'!$E$5:$E$3004),""))</f>
        <v/>
      </c>
      <c r="K795" s="14">
        <f>IF($J795&lt;&gt;"Montagem","",LOOKUP(2,1/('Movimentações'!$B$5:$B$3004=$A795),'Movimentações'!$C$5:$C$3004)&amp;" "&amp;LOOKUP(2,1/('Movimentações'!$B$5:$B$3004=$A795),'Movimentações'!$D$5:$D$3004))</f>
        <v/>
      </c>
      <c r="L795" s="18">
        <f>IF($A795="","",SUMIF('Movimentações'!$B$5:$B$3004,$A795,'Movimentações'!$H$5:$H$3004))</f>
        <v/>
      </c>
      <c r="M795" s="17">
        <f>IF($A795="","",IFERROR(LOOKUP(2,1/(('Movimentações'!$B$5:$B$3004=$A795)*('Movimentações'!$G$5:$G$3004&lt;&gt;"")),'Movimentações'!$G$5:$G$3004),""))</f>
        <v/>
      </c>
      <c r="N795" s="17">
        <f>IF(OR($H795="",$M795=""),"",$H795-$M795)</f>
        <v/>
      </c>
      <c r="O795" s="18">
        <f>IF(OR($N795="",$L795=""),"",IF(OR($N795&lt;=0,$L795=0),"",$L795/$N795))</f>
        <v/>
      </c>
      <c r="P795" s="19">
        <f>IF(OR($G795="",$L795=""),"",IF($L795=0,"",$G795/$L795))</f>
        <v/>
      </c>
      <c r="Q795" s="14">
        <f>IF(OR($M795="",Listas!$H$2=""),"",IF($M795&lt;=Listas!$H$2,"Sulco no limite: avaliar a retirada",""))</f>
        <v/>
      </c>
      <c r="R795" s="14" t="n"/>
    </row>
    <row r="796">
      <c r="A796" s="14" t="n"/>
      <c r="B796" s="14" t="n"/>
      <c r="C796" s="14" t="n"/>
      <c r="D796" s="14" t="n"/>
      <c r="E796" s="14" t="n"/>
      <c r="F796" s="15" t="n"/>
      <c r="G796" s="16" t="n"/>
      <c r="H796" s="17" t="n"/>
      <c r="I796" s="14" t="n"/>
      <c r="J796" s="14">
        <f>IF($A796="","",IFERROR(LOOKUP(2,1/('Movimentações'!$B$5:$B$3004=$A796),'Movimentações'!$E$5:$E$3004),""))</f>
        <v/>
      </c>
      <c r="K796" s="14">
        <f>IF($J796&lt;&gt;"Montagem","",LOOKUP(2,1/('Movimentações'!$B$5:$B$3004=$A796),'Movimentações'!$C$5:$C$3004)&amp;" "&amp;LOOKUP(2,1/('Movimentações'!$B$5:$B$3004=$A796),'Movimentações'!$D$5:$D$3004))</f>
        <v/>
      </c>
      <c r="L796" s="18">
        <f>IF($A796="","",SUMIF('Movimentações'!$B$5:$B$3004,$A796,'Movimentações'!$H$5:$H$3004))</f>
        <v/>
      </c>
      <c r="M796" s="17">
        <f>IF($A796="","",IFERROR(LOOKUP(2,1/(('Movimentações'!$B$5:$B$3004=$A796)*('Movimentações'!$G$5:$G$3004&lt;&gt;"")),'Movimentações'!$G$5:$G$3004),""))</f>
        <v/>
      </c>
      <c r="N796" s="17">
        <f>IF(OR($H796="",$M796=""),"",$H796-$M796)</f>
        <v/>
      </c>
      <c r="O796" s="18">
        <f>IF(OR($N796="",$L796=""),"",IF(OR($N796&lt;=0,$L796=0),"",$L796/$N796))</f>
        <v/>
      </c>
      <c r="P796" s="19">
        <f>IF(OR($G796="",$L796=""),"",IF($L796=0,"",$G796/$L796))</f>
        <v/>
      </c>
      <c r="Q796" s="14">
        <f>IF(OR($M796="",Listas!$H$2=""),"",IF($M796&lt;=Listas!$H$2,"Sulco no limite: avaliar a retirada",""))</f>
        <v/>
      </c>
      <c r="R796" s="14" t="n"/>
    </row>
    <row r="797">
      <c r="A797" s="14" t="n"/>
      <c r="B797" s="14" t="n"/>
      <c r="C797" s="14" t="n"/>
      <c r="D797" s="14" t="n"/>
      <c r="E797" s="14" t="n"/>
      <c r="F797" s="15" t="n"/>
      <c r="G797" s="16" t="n"/>
      <c r="H797" s="17" t="n"/>
      <c r="I797" s="14" t="n"/>
      <c r="J797" s="14">
        <f>IF($A797="","",IFERROR(LOOKUP(2,1/('Movimentações'!$B$5:$B$3004=$A797),'Movimentações'!$E$5:$E$3004),""))</f>
        <v/>
      </c>
      <c r="K797" s="14">
        <f>IF($J797&lt;&gt;"Montagem","",LOOKUP(2,1/('Movimentações'!$B$5:$B$3004=$A797),'Movimentações'!$C$5:$C$3004)&amp;" "&amp;LOOKUP(2,1/('Movimentações'!$B$5:$B$3004=$A797),'Movimentações'!$D$5:$D$3004))</f>
        <v/>
      </c>
      <c r="L797" s="18">
        <f>IF($A797="","",SUMIF('Movimentações'!$B$5:$B$3004,$A797,'Movimentações'!$H$5:$H$3004))</f>
        <v/>
      </c>
      <c r="M797" s="17">
        <f>IF($A797="","",IFERROR(LOOKUP(2,1/(('Movimentações'!$B$5:$B$3004=$A797)*('Movimentações'!$G$5:$G$3004&lt;&gt;"")),'Movimentações'!$G$5:$G$3004),""))</f>
        <v/>
      </c>
      <c r="N797" s="17">
        <f>IF(OR($H797="",$M797=""),"",$H797-$M797)</f>
        <v/>
      </c>
      <c r="O797" s="18">
        <f>IF(OR($N797="",$L797=""),"",IF(OR($N797&lt;=0,$L797=0),"",$L797/$N797))</f>
        <v/>
      </c>
      <c r="P797" s="19">
        <f>IF(OR($G797="",$L797=""),"",IF($L797=0,"",$G797/$L797))</f>
        <v/>
      </c>
      <c r="Q797" s="14">
        <f>IF(OR($M797="",Listas!$H$2=""),"",IF($M797&lt;=Listas!$H$2,"Sulco no limite: avaliar a retirada",""))</f>
        <v/>
      </c>
      <c r="R797" s="14" t="n"/>
    </row>
    <row r="798">
      <c r="A798" s="14" t="n"/>
      <c r="B798" s="14" t="n"/>
      <c r="C798" s="14" t="n"/>
      <c r="D798" s="14" t="n"/>
      <c r="E798" s="14" t="n"/>
      <c r="F798" s="15" t="n"/>
      <c r="G798" s="16" t="n"/>
      <c r="H798" s="17" t="n"/>
      <c r="I798" s="14" t="n"/>
      <c r="J798" s="14">
        <f>IF($A798="","",IFERROR(LOOKUP(2,1/('Movimentações'!$B$5:$B$3004=$A798),'Movimentações'!$E$5:$E$3004),""))</f>
        <v/>
      </c>
      <c r="K798" s="14">
        <f>IF($J798&lt;&gt;"Montagem","",LOOKUP(2,1/('Movimentações'!$B$5:$B$3004=$A798),'Movimentações'!$C$5:$C$3004)&amp;" "&amp;LOOKUP(2,1/('Movimentações'!$B$5:$B$3004=$A798),'Movimentações'!$D$5:$D$3004))</f>
        <v/>
      </c>
      <c r="L798" s="18">
        <f>IF($A798="","",SUMIF('Movimentações'!$B$5:$B$3004,$A798,'Movimentações'!$H$5:$H$3004))</f>
        <v/>
      </c>
      <c r="M798" s="17">
        <f>IF($A798="","",IFERROR(LOOKUP(2,1/(('Movimentações'!$B$5:$B$3004=$A798)*('Movimentações'!$G$5:$G$3004&lt;&gt;"")),'Movimentações'!$G$5:$G$3004),""))</f>
        <v/>
      </c>
      <c r="N798" s="17">
        <f>IF(OR($H798="",$M798=""),"",$H798-$M798)</f>
        <v/>
      </c>
      <c r="O798" s="18">
        <f>IF(OR($N798="",$L798=""),"",IF(OR($N798&lt;=0,$L798=0),"",$L798/$N798))</f>
        <v/>
      </c>
      <c r="P798" s="19">
        <f>IF(OR($G798="",$L798=""),"",IF($L798=0,"",$G798/$L798))</f>
        <v/>
      </c>
      <c r="Q798" s="14">
        <f>IF(OR($M798="",Listas!$H$2=""),"",IF($M798&lt;=Listas!$H$2,"Sulco no limite: avaliar a retirada",""))</f>
        <v/>
      </c>
      <c r="R798" s="14" t="n"/>
    </row>
    <row r="799">
      <c r="A799" s="14" t="n"/>
      <c r="B799" s="14" t="n"/>
      <c r="C799" s="14" t="n"/>
      <c r="D799" s="14" t="n"/>
      <c r="E799" s="14" t="n"/>
      <c r="F799" s="15" t="n"/>
      <c r="G799" s="16" t="n"/>
      <c r="H799" s="17" t="n"/>
      <c r="I799" s="14" t="n"/>
      <c r="J799" s="14">
        <f>IF($A799="","",IFERROR(LOOKUP(2,1/('Movimentações'!$B$5:$B$3004=$A799),'Movimentações'!$E$5:$E$3004),""))</f>
        <v/>
      </c>
      <c r="K799" s="14">
        <f>IF($J799&lt;&gt;"Montagem","",LOOKUP(2,1/('Movimentações'!$B$5:$B$3004=$A799),'Movimentações'!$C$5:$C$3004)&amp;" "&amp;LOOKUP(2,1/('Movimentações'!$B$5:$B$3004=$A799),'Movimentações'!$D$5:$D$3004))</f>
        <v/>
      </c>
      <c r="L799" s="18">
        <f>IF($A799="","",SUMIF('Movimentações'!$B$5:$B$3004,$A799,'Movimentações'!$H$5:$H$3004))</f>
        <v/>
      </c>
      <c r="M799" s="17">
        <f>IF($A799="","",IFERROR(LOOKUP(2,1/(('Movimentações'!$B$5:$B$3004=$A799)*('Movimentações'!$G$5:$G$3004&lt;&gt;"")),'Movimentações'!$G$5:$G$3004),""))</f>
        <v/>
      </c>
      <c r="N799" s="17">
        <f>IF(OR($H799="",$M799=""),"",$H799-$M799)</f>
        <v/>
      </c>
      <c r="O799" s="18">
        <f>IF(OR($N799="",$L799=""),"",IF(OR($N799&lt;=0,$L799=0),"",$L799/$N799))</f>
        <v/>
      </c>
      <c r="P799" s="19">
        <f>IF(OR($G799="",$L799=""),"",IF($L799=0,"",$G799/$L799))</f>
        <v/>
      </c>
      <c r="Q799" s="14">
        <f>IF(OR($M799="",Listas!$H$2=""),"",IF($M799&lt;=Listas!$H$2,"Sulco no limite: avaliar a retirada",""))</f>
        <v/>
      </c>
      <c r="R799" s="14" t="n"/>
    </row>
    <row r="800">
      <c r="A800" s="14" t="n"/>
      <c r="B800" s="14" t="n"/>
      <c r="C800" s="14" t="n"/>
      <c r="D800" s="14" t="n"/>
      <c r="E800" s="14" t="n"/>
      <c r="F800" s="15" t="n"/>
      <c r="G800" s="16" t="n"/>
      <c r="H800" s="17" t="n"/>
      <c r="I800" s="14" t="n"/>
      <c r="J800" s="14">
        <f>IF($A800="","",IFERROR(LOOKUP(2,1/('Movimentações'!$B$5:$B$3004=$A800),'Movimentações'!$E$5:$E$3004),""))</f>
        <v/>
      </c>
      <c r="K800" s="14">
        <f>IF($J800&lt;&gt;"Montagem","",LOOKUP(2,1/('Movimentações'!$B$5:$B$3004=$A800),'Movimentações'!$C$5:$C$3004)&amp;" "&amp;LOOKUP(2,1/('Movimentações'!$B$5:$B$3004=$A800),'Movimentações'!$D$5:$D$3004))</f>
        <v/>
      </c>
      <c r="L800" s="18">
        <f>IF($A800="","",SUMIF('Movimentações'!$B$5:$B$3004,$A800,'Movimentações'!$H$5:$H$3004))</f>
        <v/>
      </c>
      <c r="M800" s="17">
        <f>IF($A800="","",IFERROR(LOOKUP(2,1/(('Movimentações'!$B$5:$B$3004=$A800)*('Movimentações'!$G$5:$G$3004&lt;&gt;"")),'Movimentações'!$G$5:$G$3004),""))</f>
        <v/>
      </c>
      <c r="N800" s="17">
        <f>IF(OR($H800="",$M800=""),"",$H800-$M800)</f>
        <v/>
      </c>
      <c r="O800" s="18">
        <f>IF(OR($N800="",$L800=""),"",IF(OR($N800&lt;=0,$L800=0),"",$L800/$N800))</f>
        <v/>
      </c>
      <c r="P800" s="19">
        <f>IF(OR($G800="",$L800=""),"",IF($L800=0,"",$G800/$L800))</f>
        <v/>
      </c>
      <c r="Q800" s="14">
        <f>IF(OR($M800="",Listas!$H$2=""),"",IF($M800&lt;=Listas!$H$2,"Sulco no limite: avaliar a retirada",""))</f>
        <v/>
      </c>
      <c r="R800" s="14" t="n"/>
    </row>
    <row r="801">
      <c r="A801" s="14" t="n"/>
      <c r="B801" s="14" t="n"/>
      <c r="C801" s="14" t="n"/>
      <c r="D801" s="14" t="n"/>
      <c r="E801" s="14" t="n"/>
      <c r="F801" s="15" t="n"/>
      <c r="G801" s="16" t="n"/>
      <c r="H801" s="17" t="n"/>
      <c r="I801" s="14" t="n"/>
      <c r="J801" s="14">
        <f>IF($A801="","",IFERROR(LOOKUP(2,1/('Movimentações'!$B$5:$B$3004=$A801),'Movimentações'!$E$5:$E$3004),""))</f>
        <v/>
      </c>
      <c r="K801" s="14">
        <f>IF($J801&lt;&gt;"Montagem","",LOOKUP(2,1/('Movimentações'!$B$5:$B$3004=$A801),'Movimentações'!$C$5:$C$3004)&amp;" "&amp;LOOKUP(2,1/('Movimentações'!$B$5:$B$3004=$A801),'Movimentações'!$D$5:$D$3004))</f>
        <v/>
      </c>
      <c r="L801" s="18">
        <f>IF($A801="","",SUMIF('Movimentações'!$B$5:$B$3004,$A801,'Movimentações'!$H$5:$H$3004))</f>
        <v/>
      </c>
      <c r="M801" s="17">
        <f>IF($A801="","",IFERROR(LOOKUP(2,1/(('Movimentações'!$B$5:$B$3004=$A801)*('Movimentações'!$G$5:$G$3004&lt;&gt;"")),'Movimentações'!$G$5:$G$3004),""))</f>
        <v/>
      </c>
      <c r="N801" s="17">
        <f>IF(OR($H801="",$M801=""),"",$H801-$M801)</f>
        <v/>
      </c>
      <c r="O801" s="18">
        <f>IF(OR($N801="",$L801=""),"",IF(OR($N801&lt;=0,$L801=0),"",$L801/$N801))</f>
        <v/>
      </c>
      <c r="P801" s="19">
        <f>IF(OR($G801="",$L801=""),"",IF($L801=0,"",$G801/$L801))</f>
        <v/>
      </c>
      <c r="Q801" s="14">
        <f>IF(OR($M801="",Listas!$H$2=""),"",IF($M801&lt;=Listas!$H$2,"Sulco no limite: avaliar a retirada",""))</f>
        <v/>
      </c>
      <c r="R801" s="14" t="n"/>
    </row>
    <row r="802">
      <c r="A802" s="14" t="n"/>
      <c r="B802" s="14" t="n"/>
      <c r="C802" s="14" t="n"/>
      <c r="D802" s="14" t="n"/>
      <c r="E802" s="14" t="n"/>
      <c r="F802" s="15" t="n"/>
      <c r="G802" s="16" t="n"/>
      <c r="H802" s="17" t="n"/>
      <c r="I802" s="14" t="n"/>
      <c r="J802" s="14">
        <f>IF($A802="","",IFERROR(LOOKUP(2,1/('Movimentações'!$B$5:$B$3004=$A802),'Movimentações'!$E$5:$E$3004),""))</f>
        <v/>
      </c>
      <c r="K802" s="14">
        <f>IF($J802&lt;&gt;"Montagem","",LOOKUP(2,1/('Movimentações'!$B$5:$B$3004=$A802),'Movimentações'!$C$5:$C$3004)&amp;" "&amp;LOOKUP(2,1/('Movimentações'!$B$5:$B$3004=$A802),'Movimentações'!$D$5:$D$3004))</f>
        <v/>
      </c>
      <c r="L802" s="18">
        <f>IF($A802="","",SUMIF('Movimentações'!$B$5:$B$3004,$A802,'Movimentações'!$H$5:$H$3004))</f>
        <v/>
      </c>
      <c r="M802" s="17">
        <f>IF($A802="","",IFERROR(LOOKUP(2,1/(('Movimentações'!$B$5:$B$3004=$A802)*('Movimentações'!$G$5:$G$3004&lt;&gt;"")),'Movimentações'!$G$5:$G$3004),""))</f>
        <v/>
      </c>
      <c r="N802" s="17">
        <f>IF(OR($H802="",$M802=""),"",$H802-$M802)</f>
        <v/>
      </c>
      <c r="O802" s="18">
        <f>IF(OR($N802="",$L802=""),"",IF(OR($N802&lt;=0,$L802=0),"",$L802/$N802))</f>
        <v/>
      </c>
      <c r="P802" s="19">
        <f>IF(OR($G802="",$L802=""),"",IF($L802=0,"",$G802/$L802))</f>
        <v/>
      </c>
      <c r="Q802" s="14">
        <f>IF(OR($M802="",Listas!$H$2=""),"",IF($M802&lt;=Listas!$H$2,"Sulco no limite: avaliar a retirada",""))</f>
        <v/>
      </c>
      <c r="R802" s="14" t="n"/>
    </row>
    <row r="803">
      <c r="A803" s="14" t="n"/>
      <c r="B803" s="14" t="n"/>
      <c r="C803" s="14" t="n"/>
      <c r="D803" s="14" t="n"/>
      <c r="E803" s="14" t="n"/>
      <c r="F803" s="15" t="n"/>
      <c r="G803" s="16" t="n"/>
      <c r="H803" s="17" t="n"/>
      <c r="I803" s="14" t="n"/>
      <c r="J803" s="14">
        <f>IF($A803="","",IFERROR(LOOKUP(2,1/('Movimentações'!$B$5:$B$3004=$A803),'Movimentações'!$E$5:$E$3004),""))</f>
        <v/>
      </c>
      <c r="K803" s="14">
        <f>IF($J803&lt;&gt;"Montagem","",LOOKUP(2,1/('Movimentações'!$B$5:$B$3004=$A803),'Movimentações'!$C$5:$C$3004)&amp;" "&amp;LOOKUP(2,1/('Movimentações'!$B$5:$B$3004=$A803),'Movimentações'!$D$5:$D$3004))</f>
        <v/>
      </c>
      <c r="L803" s="18">
        <f>IF($A803="","",SUMIF('Movimentações'!$B$5:$B$3004,$A803,'Movimentações'!$H$5:$H$3004))</f>
        <v/>
      </c>
      <c r="M803" s="17">
        <f>IF($A803="","",IFERROR(LOOKUP(2,1/(('Movimentações'!$B$5:$B$3004=$A803)*('Movimentações'!$G$5:$G$3004&lt;&gt;"")),'Movimentações'!$G$5:$G$3004),""))</f>
        <v/>
      </c>
      <c r="N803" s="17">
        <f>IF(OR($H803="",$M803=""),"",$H803-$M803)</f>
        <v/>
      </c>
      <c r="O803" s="18">
        <f>IF(OR($N803="",$L803=""),"",IF(OR($N803&lt;=0,$L803=0),"",$L803/$N803))</f>
        <v/>
      </c>
      <c r="P803" s="19">
        <f>IF(OR($G803="",$L803=""),"",IF($L803=0,"",$G803/$L803))</f>
        <v/>
      </c>
      <c r="Q803" s="14">
        <f>IF(OR($M803="",Listas!$H$2=""),"",IF($M803&lt;=Listas!$H$2,"Sulco no limite: avaliar a retirada",""))</f>
        <v/>
      </c>
      <c r="R803" s="14" t="n"/>
    </row>
    <row r="804">
      <c r="A804" s="14" t="n"/>
      <c r="B804" s="14" t="n"/>
      <c r="C804" s="14" t="n"/>
      <c r="D804" s="14" t="n"/>
      <c r="E804" s="14" t="n"/>
      <c r="F804" s="15" t="n"/>
      <c r="G804" s="16" t="n"/>
      <c r="H804" s="17" t="n"/>
      <c r="I804" s="14" t="n"/>
      <c r="J804" s="14">
        <f>IF($A804="","",IFERROR(LOOKUP(2,1/('Movimentações'!$B$5:$B$3004=$A804),'Movimentações'!$E$5:$E$3004),""))</f>
        <v/>
      </c>
      <c r="K804" s="14">
        <f>IF($J804&lt;&gt;"Montagem","",LOOKUP(2,1/('Movimentações'!$B$5:$B$3004=$A804),'Movimentações'!$C$5:$C$3004)&amp;" "&amp;LOOKUP(2,1/('Movimentações'!$B$5:$B$3004=$A804),'Movimentações'!$D$5:$D$3004))</f>
        <v/>
      </c>
      <c r="L804" s="18">
        <f>IF($A804="","",SUMIF('Movimentações'!$B$5:$B$3004,$A804,'Movimentações'!$H$5:$H$3004))</f>
        <v/>
      </c>
      <c r="M804" s="17">
        <f>IF($A804="","",IFERROR(LOOKUP(2,1/(('Movimentações'!$B$5:$B$3004=$A804)*('Movimentações'!$G$5:$G$3004&lt;&gt;"")),'Movimentações'!$G$5:$G$3004),""))</f>
        <v/>
      </c>
      <c r="N804" s="17">
        <f>IF(OR($H804="",$M804=""),"",$H804-$M804)</f>
        <v/>
      </c>
      <c r="O804" s="18">
        <f>IF(OR($N804="",$L804=""),"",IF(OR($N804&lt;=0,$L804=0),"",$L804/$N804))</f>
        <v/>
      </c>
      <c r="P804" s="19">
        <f>IF(OR($G804="",$L804=""),"",IF($L804=0,"",$G804/$L804))</f>
        <v/>
      </c>
      <c r="Q804" s="14">
        <f>IF(OR($M804="",Listas!$H$2=""),"",IF($M804&lt;=Listas!$H$2,"Sulco no limite: avaliar a retirada",""))</f>
        <v/>
      </c>
      <c r="R804" s="14" t="n"/>
    </row>
    <row r="805">
      <c r="A805" s="14" t="n"/>
      <c r="B805" s="14" t="n"/>
      <c r="C805" s="14" t="n"/>
      <c r="D805" s="14" t="n"/>
      <c r="E805" s="14" t="n"/>
      <c r="F805" s="15" t="n"/>
      <c r="G805" s="16" t="n"/>
      <c r="H805" s="17" t="n"/>
      <c r="I805" s="14" t="n"/>
      <c r="J805" s="14">
        <f>IF($A805="","",IFERROR(LOOKUP(2,1/('Movimentações'!$B$5:$B$3004=$A805),'Movimentações'!$E$5:$E$3004),""))</f>
        <v/>
      </c>
      <c r="K805" s="14">
        <f>IF($J805&lt;&gt;"Montagem","",LOOKUP(2,1/('Movimentações'!$B$5:$B$3004=$A805),'Movimentações'!$C$5:$C$3004)&amp;" "&amp;LOOKUP(2,1/('Movimentações'!$B$5:$B$3004=$A805),'Movimentações'!$D$5:$D$3004))</f>
        <v/>
      </c>
      <c r="L805" s="18">
        <f>IF($A805="","",SUMIF('Movimentações'!$B$5:$B$3004,$A805,'Movimentações'!$H$5:$H$3004))</f>
        <v/>
      </c>
      <c r="M805" s="17">
        <f>IF($A805="","",IFERROR(LOOKUP(2,1/(('Movimentações'!$B$5:$B$3004=$A805)*('Movimentações'!$G$5:$G$3004&lt;&gt;"")),'Movimentações'!$G$5:$G$3004),""))</f>
        <v/>
      </c>
      <c r="N805" s="17">
        <f>IF(OR($H805="",$M805=""),"",$H805-$M805)</f>
        <v/>
      </c>
      <c r="O805" s="18">
        <f>IF(OR($N805="",$L805=""),"",IF(OR($N805&lt;=0,$L805=0),"",$L805/$N805))</f>
        <v/>
      </c>
      <c r="P805" s="19">
        <f>IF(OR($G805="",$L805=""),"",IF($L805=0,"",$G805/$L805))</f>
        <v/>
      </c>
      <c r="Q805" s="14">
        <f>IF(OR($M805="",Listas!$H$2=""),"",IF($M805&lt;=Listas!$H$2,"Sulco no limite: avaliar a retirada",""))</f>
        <v/>
      </c>
      <c r="R805" s="14" t="n"/>
    </row>
    <row r="806">
      <c r="A806" s="14" t="n"/>
      <c r="B806" s="14" t="n"/>
      <c r="C806" s="14" t="n"/>
      <c r="D806" s="14" t="n"/>
      <c r="E806" s="14" t="n"/>
      <c r="F806" s="15" t="n"/>
      <c r="G806" s="16" t="n"/>
      <c r="H806" s="17" t="n"/>
      <c r="I806" s="14" t="n"/>
      <c r="J806" s="14">
        <f>IF($A806="","",IFERROR(LOOKUP(2,1/('Movimentações'!$B$5:$B$3004=$A806),'Movimentações'!$E$5:$E$3004),""))</f>
        <v/>
      </c>
      <c r="K806" s="14">
        <f>IF($J806&lt;&gt;"Montagem","",LOOKUP(2,1/('Movimentações'!$B$5:$B$3004=$A806),'Movimentações'!$C$5:$C$3004)&amp;" "&amp;LOOKUP(2,1/('Movimentações'!$B$5:$B$3004=$A806),'Movimentações'!$D$5:$D$3004))</f>
        <v/>
      </c>
      <c r="L806" s="18">
        <f>IF($A806="","",SUMIF('Movimentações'!$B$5:$B$3004,$A806,'Movimentações'!$H$5:$H$3004))</f>
        <v/>
      </c>
      <c r="M806" s="17">
        <f>IF($A806="","",IFERROR(LOOKUP(2,1/(('Movimentações'!$B$5:$B$3004=$A806)*('Movimentações'!$G$5:$G$3004&lt;&gt;"")),'Movimentações'!$G$5:$G$3004),""))</f>
        <v/>
      </c>
      <c r="N806" s="17">
        <f>IF(OR($H806="",$M806=""),"",$H806-$M806)</f>
        <v/>
      </c>
      <c r="O806" s="18">
        <f>IF(OR($N806="",$L806=""),"",IF(OR($N806&lt;=0,$L806=0),"",$L806/$N806))</f>
        <v/>
      </c>
      <c r="P806" s="19">
        <f>IF(OR($G806="",$L806=""),"",IF($L806=0,"",$G806/$L806))</f>
        <v/>
      </c>
      <c r="Q806" s="14">
        <f>IF(OR($M806="",Listas!$H$2=""),"",IF($M806&lt;=Listas!$H$2,"Sulco no limite: avaliar a retirada",""))</f>
        <v/>
      </c>
      <c r="R806" s="14" t="n"/>
    </row>
    <row r="807">
      <c r="A807" s="14" t="n"/>
      <c r="B807" s="14" t="n"/>
      <c r="C807" s="14" t="n"/>
      <c r="D807" s="14" t="n"/>
      <c r="E807" s="14" t="n"/>
      <c r="F807" s="15" t="n"/>
      <c r="G807" s="16" t="n"/>
      <c r="H807" s="17" t="n"/>
      <c r="I807" s="14" t="n"/>
      <c r="J807" s="14">
        <f>IF($A807="","",IFERROR(LOOKUP(2,1/('Movimentações'!$B$5:$B$3004=$A807),'Movimentações'!$E$5:$E$3004),""))</f>
        <v/>
      </c>
      <c r="K807" s="14">
        <f>IF($J807&lt;&gt;"Montagem","",LOOKUP(2,1/('Movimentações'!$B$5:$B$3004=$A807),'Movimentações'!$C$5:$C$3004)&amp;" "&amp;LOOKUP(2,1/('Movimentações'!$B$5:$B$3004=$A807),'Movimentações'!$D$5:$D$3004))</f>
        <v/>
      </c>
      <c r="L807" s="18">
        <f>IF($A807="","",SUMIF('Movimentações'!$B$5:$B$3004,$A807,'Movimentações'!$H$5:$H$3004))</f>
        <v/>
      </c>
      <c r="M807" s="17">
        <f>IF($A807="","",IFERROR(LOOKUP(2,1/(('Movimentações'!$B$5:$B$3004=$A807)*('Movimentações'!$G$5:$G$3004&lt;&gt;"")),'Movimentações'!$G$5:$G$3004),""))</f>
        <v/>
      </c>
      <c r="N807" s="17">
        <f>IF(OR($H807="",$M807=""),"",$H807-$M807)</f>
        <v/>
      </c>
      <c r="O807" s="18">
        <f>IF(OR($N807="",$L807=""),"",IF(OR($N807&lt;=0,$L807=0),"",$L807/$N807))</f>
        <v/>
      </c>
      <c r="P807" s="19">
        <f>IF(OR($G807="",$L807=""),"",IF($L807=0,"",$G807/$L807))</f>
        <v/>
      </c>
      <c r="Q807" s="14">
        <f>IF(OR($M807="",Listas!$H$2=""),"",IF($M807&lt;=Listas!$H$2,"Sulco no limite: avaliar a retirada",""))</f>
        <v/>
      </c>
      <c r="R807" s="14" t="n"/>
    </row>
    <row r="808">
      <c r="A808" s="14" t="n"/>
      <c r="B808" s="14" t="n"/>
      <c r="C808" s="14" t="n"/>
      <c r="D808" s="14" t="n"/>
      <c r="E808" s="14" t="n"/>
      <c r="F808" s="15" t="n"/>
      <c r="G808" s="16" t="n"/>
      <c r="H808" s="17" t="n"/>
      <c r="I808" s="14" t="n"/>
      <c r="J808" s="14">
        <f>IF($A808="","",IFERROR(LOOKUP(2,1/('Movimentações'!$B$5:$B$3004=$A808),'Movimentações'!$E$5:$E$3004),""))</f>
        <v/>
      </c>
      <c r="K808" s="14">
        <f>IF($J808&lt;&gt;"Montagem","",LOOKUP(2,1/('Movimentações'!$B$5:$B$3004=$A808),'Movimentações'!$C$5:$C$3004)&amp;" "&amp;LOOKUP(2,1/('Movimentações'!$B$5:$B$3004=$A808),'Movimentações'!$D$5:$D$3004))</f>
        <v/>
      </c>
      <c r="L808" s="18">
        <f>IF($A808="","",SUMIF('Movimentações'!$B$5:$B$3004,$A808,'Movimentações'!$H$5:$H$3004))</f>
        <v/>
      </c>
      <c r="M808" s="17">
        <f>IF($A808="","",IFERROR(LOOKUP(2,1/(('Movimentações'!$B$5:$B$3004=$A808)*('Movimentações'!$G$5:$G$3004&lt;&gt;"")),'Movimentações'!$G$5:$G$3004),""))</f>
        <v/>
      </c>
      <c r="N808" s="17">
        <f>IF(OR($H808="",$M808=""),"",$H808-$M808)</f>
        <v/>
      </c>
      <c r="O808" s="18">
        <f>IF(OR($N808="",$L808=""),"",IF(OR($N808&lt;=0,$L808=0),"",$L808/$N808))</f>
        <v/>
      </c>
      <c r="P808" s="19">
        <f>IF(OR($G808="",$L808=""),"",IF($L808=0,"",$G808/$L808))</f>
        <v/>
      </c>
      <c r="Q808" s="14">
        <f>IF(OR($M808="",Listas!$H$2=""),"",IF($M808&lt;=Listas!$H$2,"Sulco no limite: avaliar a retirada",""))</f>
        <v/>
      </c>
      <c r="R808" s="14" t="n"/>
    </row>
    <row r="809">
      <c r="A809" s="14" t="n"/>
      <c r="B809" s="14" t="n"/>
      <c r="C809" s="14" t="n"/>
      <c r="D809" s="14" t="n"/>
      <c r="E809" s="14" t="n"/>
      <c r="F809" s="15" t="n"/>
      <c r="G809" s="16" t="n"/>
      <c r="H809" s="17" t="n"/>
      <c r="I809" s="14" t="n"/>
      <c r="J809" s="14">
        <f>IF($A809="","",IFERROR(LOOKUP(2,1/('Movimentações'!$B$5:$B$3004=$A809),'Movimentações'!$E$5:$E$3004),""))</f>
        <v/>
      </c>
      <c r="K809" s="14">
        <f>IF($J809&lt;&gt;"Montagem","",LOOKUP(2,1/('Movimentações'!$B$5:$B$3004=$A809),'Movimentações'!$C$5:$C$3004)&amp;" "&amp;LOOKUP(2,1/('Movimentações'!$B$5:$B$3004=$A809),'Movimentações'!$D$5:$D$3004))</f>
        <v/>
      </c>
      <c r="L809" s="18">
        <f>IF($A809="","",SUMIF('Movimentações'!$B$5:$B$3004,$A809,'Movimentações'!$H$5:$H$3004))</f>
        <v/>
      </c>
      <c r="M809" s="17">
        <f>IF($A809="","",IFERROR(LOOKUP(2,1/(('Movimentações'!$B$5:$B$3004=$A809)*('Movimentações'!$G$5:$G$3004&lt;&gt;"")),'Movimentações'!$G$5:$G$3004),""))</f>
        <v/>
      </c>
      <c r="N809" s="17">
        <f>IF(OR($H809="",$M809=""),"",$H809-$M809)</f>
        <v/>
      </c>
      <c r="O809" s="18">
        <f>IF(OR($N809="",$L809=""),"",IF(OR($N809&lt;=0,$L809=0),"",$L809/$N809))</f>
        <v/>
      </c>
      <c r="P809" s="19">
        <f>IF(OR($G809="",$L809=""),"",IF($L809=0,"",$G809/$L809))</f>
        <v/>
      </c>
      <c r="Q809" s="14">
        <f>IF(OR($M809="",Listas!$H$2=""),"",IF($M809&lt;=Listas!$H$2,"Sulco no limite: avaliar a retirada",""))</f>
        <v/>
      </c>
      <c r="R809" s="14" t="n"/>
    </row>
    <row r="810">
      <c r="A810" s="14" t="n"/>
      <c r="B810" s="14" t="n"/>
      <c r="C810" s="14" t="n"/>
      <c r="D810" s="14" t="n"/>
      <c r="E810" s="14" t="n"/>
      <c r="F810" s="15" t="n"/>
      <c r="G810" s="16" t="n"/>
      <c r="H810" s="17" t="n"/>
      <c r="I810" s="14" t="n"/>
      <c r="J810" s="14">
        <f>IF($A810="","",IFERROR(LOOKUP(2,1/('Movimentações'!$B$5:$B$3004=$A810),'Movimentações'!$E$5:$E$3004),""))</f>
        <v/>
      </c>
      <c r="K810" s="14">
        <f>IF($J810&lt;&gt;"Montagem","",LOOKUP(2,1/('Movimentações'!$B$5:$B$3004=$A810),'Movimentações'!$C$5:$C$3004)&amp;" "&amp;LOOKUP(2,1/('Movimentações'!$B$5:$B$3004=$A810),'Movimentações'!$D$5:$D$3004))</f>
        <v/>
      </c>
      <c r="L810" s="18">
        <f>IF($A810="","",SUMIF('Movimentações'!$B$5:$B$3004,$A810,'Movimentações'!$H$5:$H$3004))</f>
        <v/>
      </c>
      <c r="M810" s="17">
        <f>IF($A810="","",IFERROR(LOOKUP(2,1/(('Movimentações'!$B$5:$B$3004=$A810)*('Movimentações'!$G$5:$G$3004&lt;&gt;"")),'Movimentações'!$G$5:$G$3004),""))</f>
        <v/>
      </c>
      <c r="N810" s="17">
        <f>IF(OR($H810="",$M810=""),"",$H810-$M810)</f>
        <v/>
      </c>
      <c r="O810" s="18">
        <f>IF(OR($N810="",$L810=""),"",IF(OR($N810&lt;=0,$L810=0),"",$L810/$N810))</f>
        <v/>
      </c>
      <c r="P810" s="19">
        <f>IF(OR($G810="",$L810=""),"",IF($L810=0,"",$G810/$L810))</f>
        <v/>
      </c>
      <c r="Q810" s="14">
        <f>IF(OR($M810="",Listas!$H$2=""),"",IF($M810&lt;=Listas!$H$2,"Sulco no limite: avaliar a retirada",""))</f>
        <v/>
      </c>
      <c r="R810" s="14" t="n"/>
    </row>
    <row r="811">
      <c r="A811" s="14" t="n"/>
      <c r="B811" s="14" t="n"/>
      <c r="C811" s="14" t="n"/>
      <c r="D811" s="14" t="n"/>
      <c r="E811" s="14" t="n"/>
      <c r="F811" s="15" t="n"/>
      <c r="G811" s="16" t="n"/>
      <c r="H811" s="17" t="n"/>
      <c r="I811" s="14" t="n"/>
      <c r="J811" s="14">
        <f>IF($A811="","",IFERROR(LOOKUP(2,1/('Movimentações'!$B$5:$B$3004=$A811),'Movimentações'!$E$5:$E$3004),""))</f>
        <v/>
      </c>
      <c r="K811" s="14">
        <f>IF($J811&lt;&gt;"Montagem","",LOOKUP(2,1/('Movimentações'!$B$5:$B$3004=$A811),'Movimentações'!$C$5:$C$3004)&amp;" "&amp;LOOKUP(2,1/('Movimentações'!$B$5:$B$3004=$A811),'Movimentações'!$D$5:$D$3004))</f>
        <v/>
      </c>
      <c r="L811" s="18">
        <f>IF($A811="","",SUMIF('Movimentações'!$B$5:$B$3004,$A811,'Movimentações'!$H$5:$H$3004))</f>
        <v/>
      </c>
      <c r="M811" s="17">
        <f>IF($A811="","",IFERROR(LOOKUP(2,1/(('Movimentações'!$B$5:$B$3004=$A811)*('Movimentações'!$G$5:$G$3004&lt;&gt;"")),'Movimentações'!$G$5:$G$3004),""))</f>
        <v/>
      </c>
      <c r="N811" s="17">
        <f>IF(OR($H811="",$M811=""),"",$H811-$M811)</f>
        <v/>
      </c>
      <c r="O811" s="18">
        <f>IF(OR($N811="",$L811=""),"",IF(OR($N811&lt;=0,$L811=0),"",$L811/$N811))</f>
        <v/>
      </c>
      <c r="P811" s="19">
        <f>IF(OR($G811="",$L811=""),"",IF($L811=0,"",$G811/$L811))</f>
        <v/>
      </c>
      <c r="Q811" s="14">
        <f>IF(OR($M811="",Listas!$H$2=""),"",IF($M811&lt;=Listas!$H$2,"Sulco no limite: avaliar a retirada",""))</f>
        <v/>
      </c>
      <c r="R811" s="14" t="n"/>
    </row>
    <row r="812">
      <c r="A812" s="14" t="n"/>
      <c r="B812" s="14" t="n"/>
      <c r="C812" s="14" t="n"/>
      <c r="D812" s="14" t="n"/>
      <c r="E812" s="14" t="n"/>
      <c r="F812" s="15" t="n"/>
      <c r="G812" s="16" t="n"/>
      <c r="H812" s="17" t="n"/>
      <c r="I812" s="14" t="n"/>
      <c r="J812" s="14">
        <f>IF($A812="","",IFERROR(LOOKUP(2,1/('Movimentações'!$B$5:$B$3004=$A812),'Movimentações'!$E$5:$E$3004),""))</f>
        <v/>
      </c>
      <c r="K812" s="14">
        <f>IF($J812&lt;&gt;"Montagem","",LOOKUP(2,1/('Movimentações'!$B$5:$B$3004=$A812),'Movimentações'!$C$5:$C$3004)&amp;" "&amp;LOOKUP(2,1/('Movimentações'!$B$5:$B$3004=$A812),'Movimentações'!$D$5:$D$3004))</f>
        <v/>
      </c>
      <c r="L812" s="18">
        <f>IF($A812="","",SUMIF('Movimentações'!$B$5:$B$3004,$A812,'Movimentações'!$H$5:$H$3004))</f>
        <v/>
      </c>
      <c r="M812" s="17">
        <f>IF($A812="","",IFERROR(LOOKUP(2,1/(('Movimentações'!$B$5:$B$3004=$A812)*('Movimentações'!$G$5:$G$3004&lt;&gt;"")),'Movimentações'!$G$5:$G$3004),""))</f>
        <v/>
      </c>
      <c r="N812" s="17">
        <f>IF(OR($H812="",$M812=""),"",$H812-$M812)</f>
        <v/>
      </c>
      <c r="O812" s="18">
        <f>IF(OR($N812="",$L812=""),"",IF(OR($N812&lt;=0,$L812=0),"",$L812/$N812))</f>
        <v/>
      </c>
      <c r="P812" s="19">
        <f>IF(OR($G812="",$L812=""),"",IF($L812=0,"",$G812/$L812))</f>
        <v/>
      </c>
      <c r="Q812" s="14">
        <f>IF(OR($M812="",Listas!$H$2=""),"",IF($M812&lt;=Listas!$H$2,"Sulco no limite: avaliar a retirada",""))</f>
        <v/>
      </c>
      <c r="R812" s="14" t="n"/>
    </row>
    <row r="813">
      <c r="A813" s="14" t="n"/>
      <c r="B813" s="14" t="n"/>
      <c r="C813" s="14" t="n"/>
      <c r="D813" s="14" t="n"/>
      <c r="E813" s="14" t="n"/>
      <c r="F813" s="15" t="n"/>
      <c r="G813" s="16" t="n"/>
      <c r="H813" s="17" t="n"/>
      <c r="I813" s="14" t="n"/>
      <c r="J813" s="14">
        <f>IF($A813="","",IFERROR(LOOKUP(2,1/('Movimentações'!$B$5:$B$3004=$A813),'Movimentações'!$E$5:$E$3004),""))</f>
        <v/>
      </c>
      <c r="K813" s="14">
        <f>IF($J813&lt;&gt;"Montagem","",LOOKUP(2,1/('Movimentações'!$B$5:$B$3004=$A813),'Movimentações'!$C$5:$C$3004)&amp;" "&amp;LOOKUP(2,1/('Movimentações'!$B$5:$B$3004=$A813),'Movimentações'!$D$5:$D$3004))</f>
        <v/>
      </c>
      <c r="L813" s="18">
        <f>IF($A813="","",SUMIF('Movimentações'!$B$5:$B$3004,$A813,'Movimentações'!$H$5:$H$3004))</f>
        <v/>
      </c>
      <c r="M813" s="17">
        <f>IF($A813="","",IFERROR(LOOKUP(2,1/(('Movimentações'!$B$5:$B$3004=$A813)*('Movimentações'!$G$5:$G$3004&lt;&gt;"")),'Movimentações'!$G$5:$G$3004),""))</f>
        <v/>
      </c>
      <c r="N813" s="17">
        <f>IF(OR($H813="",$M813=""),"",$H813-$M813)</f>
        <v/>
      </c>
      <c r="O813" s="18">
        <f>IF(OR($N813="",$L813=""),"",IF(OR($N813&lt;=0,$L813=0),"",$L813/$N813))</f>
        <v/>
      </c>
      <c r="P813" s="19">
        <f>IF(OR($G813="",$L813=""),"",IF($L813=0,"",$G813/$L813))</f>
        <v/>
      </c>
      <c r="Q813" s="14">
        <f>IF(OR($M813="",Listas!$H$2=""),"",IF($M813&lt;=Listas!$H$2,"Sulco no limite: avaliar a retirada",""))</f>
        <v/>
      </c>
      <c r="R813" s="14" t="n"/>
    </row>
    <row r="814">
      <c r="A814" s="14" t="n"/>
      <c r="B814" s="14" t="n"/>
      <c r="C814" s="14" t="n"/>
      <c r="D814" s="14" t="n"/>
      <c r="E814" s="14" t="n"/>
      <c r="F814" s="15" t="n"/>
      <c r="G814" s="16" t="n"/>
      <c r="H814" s="17" t="n"/>
      <c r="I814" s="14" t="n"/>
      <c r="J814" s="14">
        <f>IF($A814="","",IFERROR(LOOKUP(2,1/('Movimentações'!$B$5:$B$3004=$A814),'Movimentações'!$E$5:$E$3004),""))</f>
        <v/>
      </c>
      <c r="K814" s="14">
        <f>IF($J814&lt;&gt;"Montagem","",LOOKUP(2,1/('Movimentações'!$B$5:$B$3004=$A814),'Movimentações'!$C$5:$C$3004)&amp;" "&amp;LOOKUP(2,1/('Movimentações'!$B$5:$B$3004=$A814),'Movimentações'!$D$5:$D$3004))</f>
        <v/>
      </c>
      <c r="L814" s="18">
        <f>IF($A814="","",SUMIF('Movimentações'!$B$5:$B$3004,$A814,'Movimentações'!$H$5:$H$3004))</f>
        <v/>
      </c>
      <c r="M814" s="17">
        <f>IF($A814="","",IFERROR(LOOKUP(2,1/(('Movimentações'!$B$5:$B$3004=$A814)*('Movimentações'!$G$5:$G$3004&lt;&gt;"")),'Movimentações'!$G$5:$G$3004),""))</f>
        <v/>
      </c>
      <c r="N814" s="17">
        <f>IF(OR($H814="",$M814=""),"",$H814-$M814)</f>
        <v/>
      </c>
      <c r="O814" s="18">
        <f>IF(OR($N814="",$L814=""),"",IF(OR($N814&lt;=0,$L814=0),"",$L814/$N814))</f>
        <v/>
      </c>
      <c r="P814" s="19">
        <f>IF(OR($G814="",$L814=""),"",IF($L814=0,"",$G814/$L814))</f>
        <v/>
      </c>
      <c r="Q814" s="14">
        <f>IF(OR($M814="",Listas!$H$2=""),"",IF($M814&lt;=Listas!$H$2,"Sulco no limite: avaliar a retirada",""))</f>
        <v/>
      </c>
      <c r="R814" s="14" t="n"/>
    </row>
    <row r="815">
      <c r="A815" s="14" t="n"/>
      <c r="B815" s="14" t="n"/>
      <c r="C815" s="14" t="n"/>
      <c r="D815" s="14" t="n"/>
      <c r="E815" s="14" t="n"/>
      <c r="F815" s="15" t="n"/>
      <c r="G815" s="16" t="n"/>
      <c r="H815" s="17" t="n"/>
      <c r="I815" s="14" t="n"/>
      <c r="J815" s="14">
        <f>IF($A815="","",IFERROR(LOOKUP(2,1/('Movimentações'!$B$5:$B$3004=$A815),'Movimentações'!$E$5:$E$3004),""))</f>
        <v/>
      </c>
      <c r="K815" s="14">
        <f>IF($J815&lt;&gt;"Montagem","",LOOKUP(2,1/('Movimentações'!$B$5:$B$3004=$A815),'Movimentações'!$C$5:$C$3004)&amp;" "&amp;LOOKUP(2,1/('Movimentações'!$B$5:$B$3004=$A815),'Movimentações'!$D$5:$D$3004))</f>
        <v/>
      </c>
      <c r="L815" s="18">
        <f>IF($A815="","",SUMIF('Movimentações'!$B$5:$B$3004,$A815,'Movimentações'!$H$5:$H$3004))</f>
        <v/>
      </c>
      <c r="M815" s="17">
        <f>IF($A815="","",IFERROR(LOOKUP(2,1/(('Movimentações'!$B$5:$B$3004=$A815)*('Movimentações'!$G$5:$G$3004&lt;&gt;"")),'Movimentações'!$G$5:$G$3004),""))</f>
        <v/>
      </c>
      <c r="N815" s="17">
        <f>IF(OR($H815="",$M815=""),"",$H815-$M815)</f>
        <v/>
      </c>
      <c r="O815" s="18">
        <f>IF(OR($N815="",$L815=""),"",IF(OR($N815&lt;=0,$L815=0),"",$L815/$N815))</f>
        <v/>
      </c>
      <c r="P815" s="19">
        <f>IF(OR($G815="",$L815=""),"",IF($L815=0,"",$G815/$L815))</f>
        <v/>
      </c>
      <c r="Q815" s="14">
        <f>IF(OR($M815="",Listas!$H$2=""),"",IF($M815&lt;=Listas!$H$2,"Sulco no limite: avaliar a retirada",""))</f>
        <v/>
      </c>
      <c r="R815" s="14" t="n"/>
    </row>
    <row r="816">
      <c r="A816" s="14" t="n"/>
      <c r="B816" s="14" t="n"/>
      <c r="C816" s="14" t="n"/>
      <c r="D816" s="14" t="n"/>
      <c r="E816" s="14" t="n"/>
      <c r="F816" s="15" t="n"/>
      <c r="G816" s="16" t="n"/>
      <c r="H816" s="17" t="n"/>
      <c r="I816" s="14" t="n"/>
      <c r="J816" s="14">
        <f>IF($A816="","",IFERROR(LOOKUP(2,1/('Movimentações'!$B$5:$B$3004=$A816),'Movimentações'!$E$5:$E$3004),""))</f>
        <v/>
      </c>
      <c r="K816" s="14">
        <f>IF($J816&lt;&gt;"Montagem","",LOOKUP(2,1/('Movimentações'!$B$5:$B$3004=$A816),'Movimentações'!$C$5:$C$3004)&amp;" "&amp;LOOKUP(2,1/('Movimentações'!$B$5:$B$3004=$A816),'Movimentações'!$D$5:$D$3004))</f>
        <v/>
      </c>
      <c r="L816" s="18">
        <f>IF($A816="","",SUMIF('Movimentações'!$B$5:$B$3004,$A816,'Movimentações'!$H$5:$H$3004))</f>
        <v/>
      </c>
      <c r="M816" s="17">
        <f>IF($A816="","",IFERROR(LOOKUP(2,1/(('Movimentações'!$B$5:$B$3004=$A816)*('Movimentações'!$G$5:$G$3004&lt;&gt;"")),'Movimentações'!$G$5:$G$3004),""))</f>
        <v/>
      </c>
      <c r="N816" s="17">
        <f>IF(OR($H816="",$M816=""),"",$H816-$M816)</f>
        <v/>
      </c>
      <c r="O816" s="18">
        <f>IF(OR($N816="",$L816=""),"",IF(OR($N816&lt;=0,$L816=0),"",$L816/$N816))</f>
        <v/>
      </c>
      <c r="P816" s="19">
        <f>IF(OR($G816="",$L816=""),"",IF($L816=0,"",$G816/$L816))</f>
        <v/>
      </c>
      <c r="Q816" s="14">
        <f>IF(OR($M816="",Listas!$H$2=""),"",IF($M816&lt;=Listas!$H$2,"Sulco no limite: avaliar a retirada",""))</f>
        <v/>
      </c>
      <c r="R816" s="14" t="n"/>
    </row>
    <row r="817">
      <c r="A817" s="14" t="n"/>
      <c r="B817" s="14" t="n"/>
      <c r="C817" s="14" t="n"/>
      <c r="D817" s="14" t="n"/>
      <c r="E817" s="14" t="n"/>
      <c r="F817" s="15" t="n"/>
      <c r="G817" s="16" t="n"/>
      <c r="H817" s="17" t="n"/>
      <c r="I817" s="14" t="n"/>
      <c r="J817" s="14">
        <f>IF($A817="","",IFERROR(LOOKUP(2,1/('Movimentações'!$B$5:$B$3004=$A817),'Movimentações'!$E$5:$E$3004),""))</f>
        <v/>
      </c>
      <c r="K817" s="14">
        <f>IF($J817&lt;&gt;"Montagem","",LOOKUP(2,1/('Movimentações'!$B$5:$B$3004=$A817),'Movimentações'!$C$5:$C$3004)&amp;" "&amp;LOOKUP(2,1/('Movimentações'!$B$5:$B$3004=$A817),'Movimentações'!$D$5:$D$3004))</f>
        <v/>
      </c>
      <c r="L817" s="18">
        <f>IF($A817="","",SUMIF('Movimentações'!$B$5:$B$3004,$A817,'Movimentações'!$H$5:$H$3004))</f>
        <v/>
      </c>
      <c r="M817" s="17">
        <f>IF($A817="","",IFERROR(LOOKUP(2,1/(('Movimentações'!$B$5:$B$3004=$A817)*('Movimentações'!$G$5:$G$3004&lt;&gt;"")),'Movimentações'!$G$5:$G$3004),""))</f>
        <v/>
      </c>
      <c r="N817" s="17">
        <f>IF(OR($H817="",$M817=""),"",$H817-$M817)</f>
        <v/>
      </c>
      <c r="O817" s="18">
        <f>IF(OR($N817="",$L817=""),"",IF(OR($N817&lt;=0,$L817=0),"",$L817/$N817))</f>
        <v/>
      </c>
      <c r="P817" s="19">
        <f>IF(OR($G817="",$L817=""),"",IF($L817=0,"",$G817/$L817))</f>
        <v/>
      </c>
      <c r="Q817" s="14">
        <f>IF(OR($M817="",Listas!$H$2=""),"",IF($M817&lt;=Listas!$H$2,"Sulco no limite: avaliar a retirada",""))</f>
        <v/>
      </c>
      <c r="R817" s="14" t="n"/>
    </row>
    <row r="818">
      <c r="A818" s="14" t="n"/>
      <c r="B818" s="14" t="n"/>
      <c r="C818" s="14" t="n"/>
      <c r="D818" s="14" t="n"/>
      <c r="E818" s="14" t="n"/>
      <c r="F818" s="15" t="n"/>
      <c r="G818" s="16" t="n"/>
      <c r="H818" s="17" t="n"/>
      <c r="I818" s="14" t="n"/>
      <c r="J818" s="14">
        <f>IF($A818="","",IFERROR(LOOKUP(2,1/('Movimentações'!$B$5:$B$3004=$A818),'Movimentações'!$E$5:$E$3004),""))</f>
        <v/>
      </c>
      <c r="K818" s="14">
        <f>IF($J818&lt;&gt;"Montagem","",LOOKUP(2,1/('Movimentações'!$B$5:$B$3004=$A818),'Movimentações'!$C$5:$C$3004)&amp;" "&amp;LOOKUP(2,1/('Movimentações'!$B$5:$B$3004=$A818),'Movimentações'!$D$5:$D$3004))</f>
        <v/>
      </c>
      <c r="L818" s="18">
        <f>IF($A818="","",SUMIF('Movimentações'!$B$5:$B$3004,$A818,'Movimentações'!$H$5:$H$3004))</f>
        <v/>
      </c>
      <c r="M818" s="17">
        <f>IF($A818="","",IFERROR(LOOKUP(2,1/(('Movimentações'!$B$5:$B$3004=$A818)*('Movimentações'!$G$5:$G$3004&lt;&gt;"")),'Movimentações'!$G$5:$G$3004),""))</f>
        <v/>
      </c>
      <c r="N818" s="17">
        <f>IF(OR($H818="",$M818=""),"",$H818-$M818)</f>
        <v/>
      </c>
      <c r="O818" s="18">
        <f>IF(OR($N818="",$L818=""),"",IF(OR($N818&lt;=0,$L818=0),"",$L818/$N818))</f>
        <v/>
      </c>
      <c r="P818" s="19">
        <f>IF(OR($G818="",$L818=""),"",IF($L818=0,"",$G818/$L818))</f>
        <v/>
      </c>
      <c r="Q818" s="14">
        <f>IF(OR($M818="",Listas!$H$2=""),"",IF($M818&lt;=Listas!$H$2,"Sulco no limite: avaliar a retirada",""))</f>
        <v/>
      </c>
      <c r="R818" s="14" t="n"/>
    </row>
    <row r="819">
      <c r="A819" s="14" t="n"/>
      <c r="B819" s="14" t="n"/>
      <c r="C819" s="14" t="n"/>
      <c r="D819" s="14" t="n"/>
      <c r="E819" s="14" t="n"/>
      <c r="F819" s="15" t="n"/>
      <c r="G819" s="16" t="n"/>
      <c r="H819" s="17" t="n"/>
      <c r="I819" s="14" t="n"/>
      <c r="J819" s="14">
        <f>IF($A819="","",IFERROR(LOOKUP(2,1/('Movimentações'!$B$5:$B$3004=$A819),'Movimentações'!$E$5:$E$3004),""))</f>
        <v/>
      </c>
      <c r="K819" s="14">
        <f>IF($J819&lt;&gt;"Montagem","",LOOKUP(2,1/('Movimentações'!$B$5:$B$3004=$A819),'Movimentações'!$C$5:$C$3004)&amp;" "&amp;LOOKUP(2,1/('Movimentações'!$B$5:$B$3004=$A819),'Movimentações'!$D$5:$D$3004))</f>
        <v/>
      </c>
      <c r="L819" s="18">
        <f>IF($A819="","",SUMIF('Movimentações'!$B$5:$B$3004,$A819,'Movimentações'!$H$5:$H$3004))</f>
        <v/>
      </c>
      <c r="M819" s="17">
        <f>IF($A819="","",IFERROR(LOOKUP(2,1/(('Movimentações'!$B$5:$B$3004=$A819)*('Movimentações'!$G$5:$G$3004&lt;&gt;"")),'Movimentações'!$G$5:$G$3004),""))</f>
        <v/>
      </c>
      <c r="N819" s="17">
        <f>IF(OR($H819="",$M819=""),"",$H819-$M819)</f>
        <v/>
      </c>
      <c r="O819" s="18">
        <f>IF(OR($N819="",$L819=""),"",IF(OR($N819&lt;=0,$L819=0),"",$L819/$N819))</f>
        <v/>
      </c>
      <c r="P819" s="19">
        <f>IF(OR($G819="",$L819=""),"",IF($L819=0,"",$G819/$L819))</f>
        <v/>
      </c>
      <c r="Q819" s="14">
        <f>IF(OR($M819="",Listas!$H$2=""),"",IF($M819&lt;=Listas!$H$2,"Sulco no limite: avaliar a retirada",""))</f>
        <v/>
      </c>
      <c r="R819" s="14" t="n"/>
    </row>
    <row r="820">
      <c r="A820" s="14" t="n"/>
      <c r="B820" s="14" t="n"/>
      <c r="C820" s="14" t="n"/>
      <c r="D820" s="14" t="n"/>
      <c r="E820" s="14" t="n"/>
      <c r="F820" s="15" t="n"/>
      <c r="G820" s="16" t="n"/>
      <c r="H820" s="17" t="n"/>
      <c r="I820" s="14" t="n"/>
      <c r="J820" s="14">
        <f>IF($A820="","",IFERROR(LOOKUP(2,1/('Movimentações'!$B$5:$B$3004=$A820),'Movimentações'!$E$5:$E$3004),""))</f>
        <v/>
      </c>
      <c r="K820" s="14">
        <f>IF($J820&lt;&gt;"Montagem","",LOOKUP(2,1/('Movimentações'!$B$5:$B$3004=$A820),'Movimentações'!$C$5:$C$3004)&amp;" "&amp;LOOKUP(2,1/('Movimentações'!$B$5:$B$3004=$A820),'Movimentações'!$D$5:$D$3004))</f>
        <v/>
      </c>
      <c r="L820" s="18">
        <f>IF($A820="","",SUMIF('Movimentações'!$B$5:$B$3004,$A820,'Movimentações'!$H$5:$H$3004))</f>
        <v/>
      </c>
      <c r="M820" s="17">
        <f>IF($A820="","",IFERROR(LOOKUP(2,1/(('Movimentações'!$B$5:$B$3004=$A820)*('Movimentações'!$G$5:$G$3004&lt;&gt;"")),'Movimentações'!$G$5:$G$3004),""))</f>
        <v/>
      </c>
      <c r="N820" s="17">
        <f>IF(OR($H820="",$M820=""),"",$H820-$M820)</f>
        <v/>
      </c>
      <c r="O820" s="18">
        <f>IF(OR($N820="",$L820=""),"",IF(OR($N820&lt;=0,$L820=0),"",$L820/$N820))</f>
        <v/>
      </c>
      <c r="P820" s="19">
        <f>IF(OR($G820="",$L820=""),"",IF($L820=0,"",$G820/$L820))</f>
        <v/>
      </c>
      <c r="Q820" s="14">
        <f>IF(OR($M820="",Listas!$H$2=""),"",IF($M820&lt;=Listas!$H$2,"Sulco no limite: avaliar a retirada",""))</f>
        <v/>
      </c>
      <c r="R820" s="14" t="n"/>
    </row>
    <row r="821">
      <c r="A821" s="14" t="n"/>
      <c r="B821" s="14" t="n"/>
      <c r="C821" s="14" t="n"/>
      <c r="D821" s="14" t="n"/>
      <c r="E821" s="14" t="n"/>
      <c r="F821" s="15" t="n"/>
      <c r="G821" s="16" t="n"/>
      <c r="H821" s="17" t="n"/>
      <c r="I821" s="14" t="n"/>
      <c r="J821" s="14">
        <f>IF($A821="","",IFERROR(LOOKUP(2,1/('Movimentações'!$B$5:$B$3004=$A821),'Movimentações'!$E$5:$E$3004),""))</f>
        <v/>
      </c>
      <c r="K821" s="14">
        <f>IF($J821&lt;&gt;"Montagem","",LOOKUP(2,1/('Movimentações'!$B$5:$B$3004=$A821),'Movimentações'!$C$5:$C$3004)&amp;" "&amp;LOOKUP(2,1/('Movimentações'!$B$5:$B$3004=$A821),'Movimentações'!$D$5:$D$3004))</f>
        <v/>
      </c>
      <c r="L821" s="18">
        <f>IF($A821="","",SUMIF('Movimentações'!$B$5:$B$3004,$A821,'Movimentações'!$H$5:$H$3004))</f>
        <v/>
      </c>
      <c r="M821" s="17">
        <f>IF($A821="","",IFERROR(LOOKUP(2,1/(('Movimentações'!$B$5:$B$3004=$A821)*('Movimentações'!$G$5:$G$3004&lt;&gt;"")),'Movimentações'!$G$5:$G$3004),""))</f>
        <v/>
      </c>
      <c r="N821" s="17">
        <f>IF(OR($H821="",$M821=""),"",$H821-$M821)</f>
        <v/>
      </c>
      <c r="O821" s="18">
        <f>IF(OR($N821="",$L821=""),"",IF(OR($N821&lt;=0,$L821=0),"",$L821/$N821))</f>
        <v/>
      </c>
      <c r="P821" s="19">
        <f>IF(OR($G821="",$L821=""),"",IF($L821=0,"",$G821/$L821))</f>
        <v/>
      </c>
      <c r="Q821" s="14">
        <f>IF(OR($M821="",Listas!$H$2=""),"",IF($M821&lt;=Listas!$H$2,"Sulco no limite: avaliar a retirada",""))</f>
        <v/>
      </c>
      <c r="R821" s="14" t="n"/>
    </row>
    <row r="822">
      <c r="A822" s="14" t="n"/>
      <c r="B822" s="14" t="n"/>
      <c r="C822" s="14" t="n"/>
      <c r="D822" s="14" t="n"/>
      <c r="E822" s="14" t="n"/>
      <c r="F822" s="15" t="n"/>
      <c r="G822" s="16" t="n"/>
      <c r="H822" s="17" t="n"/>
      <c r="I822" s="14" t="n"/>
      <c r="J822" s="14">
        <f>IF($A822="","",IFERROR(LOOKUP(2,1/('Movimentações'!$B$5:$B$3004=$A822),'Movimentações'!$E$5:$E$3004),""))</f>
        <v/>
      </c>
      <c r="K822" s="14">
        <f>IF($J822&lt;&gt;"Montagem","",LOOKUP(2,1/('Movimentações'!$B$5:$B$3004=$A822),'Movimentações'!$C$5:$C$3004)&amp;" "&amp;LOOKUP(2,1/('Movimentações'!$B$5:$B$3004=$A822),'Movimentações'!$D$5:$D$3004))</f>
        <v/>
      </c>
      <c r="L822" s="18">
        <f>IF($A822="","",SUMIF('Movimentações'!$B$5:$B$3004,$A822,'Movimentações'!$H$5:$H$3004))</f>
        <v/>
      </c>
      <c r="M822" s="17">
        <f>IF($A822="","",IFERROR(LOOKUP(2,1/(('Movimentações'!$B$5:$B$3004=$A822)*('Movimentações'!$G$5:$G$3004&lt;&gt;"")),'Movimentações'!$G$5:$G$3004),""))</f>
        <v/>
      </c>
      <c r="N822" s="17">
        <f>IF(OR($H822="",$M822=""),"",$H822-$M822)</f>
        <v/>
      </c>
      <c r="O822" s="18">
        <f>IF(OR($N822="",$L822=""),"",IF(OR($N822&lt;=0,$L822=0),"",$L822/$N822))</f>
        <v/>
      </c>
      <c r="P822" s="19">
        <f>IF(OR($G822="",$L822=""),"",IF($L822=0,"",$G822/$L822))</f>
        <v/>
      </c>
      <c r="Q822" s="14">
        <f>IF(OR($M822="",Listas!$H$2=""),"",IF($M822&lt;=Listas!$H$2,"Sulco no limite: avaliar a retirada",""))</f>
        <v/>
      </c>
      <c r="R822" s="14" t="n"/>
    </row>
    <row r="823">
      <c r="A823" s="14" t="n"/>
      <c r="B823" s="14" t="n"/>
      <c r="C823" s="14" t="n"/>
      <c r="D823" s="14" t="n"/>
      <c r="E823" s="14" t="n"/>
      <c r="F823" s="15" t="n"/>
      <c r="G823" s="16" t="n"/>
      <c r="H823" s="17" t="n"/>
      <c r="I823" s="14" t="n"/>
      <c r="J823" s="14">
        <f>IF($A823="","",IFERROR(LOOKUP(2,1/('Movimentações'!$B$5:$B$3004=$A823),'Movimentações'!$E$5:$E$3004),""))</f>
        <v/>
      </c>
      <c r="K823" s="14">
        <f>IF($J823&lt;&gt;"Montagem","",LOOKUP(2,1/('Movimentações'!$B$5:$B$3004=$A823),'Movimentações'!$C$5:$C$3004)&amp;" "&amp;LOOKUP(2,1/('Movimentações'!$B$5:$B$3004=$A823),'Movimentações'!$D$5:$D$3004))</f>
        <v/>
      </c>
      <c r="L823" s="18">
        <f>IF($A823="","",SUMIF('Movimentações'!$B$5:$B$3004,$A823,'Movimentações'!$H$5:$H$3004))</f>
        <v/>
      </c>
      <c r="M823" s="17">
        <f>IF($A823="","",IFERROR(LOOKUP(2,1/(('Movimentações'!$B$5:$B$3004=$A823)*('Movimentações'!$G$5:$G$3004&lt;&gt;"")),'Movimentações'!$G$5:$G$3004),""))</f>
        <v/>
      </c>
      <c r="N823" s="17">
        <f>IF(OR($H823="",$M823=""),"",$H823-$M823)</f>
        <v/>
      </c>
      <c r="O823" s="18">
        <f>IF(OR($N823="",$L823=""),"",IF(OR($N823&lt;=0,$L823=0),"",$L823/$N823))</f>
        <v/>
      </c>
      <c r="P823" s="19">
        <f>IF(OR($G823="",$L823=""),"",IF($L823=0,"",$G823/$L823))</f>
        <v/>
      </c>
      <c r="Q823" s="14">
        <f>IF(OR($M823="",Listas!$H$2=""),"",IF($M823&lt;=Listas!$H$2,"Sulco no limite: avaliar a retirada",""))</f>
        <v/>
      </c>
      <c r="R823" s="14" t="n"/>
    </row>
    <row r="824">
      <c r="A824" s="14" t="n"/>
      <c r="B824" s="14" t="n"/>
      <c r="C824" s="14" t="n"/>
      <c r="D824" s="14" t="n"/>
      <c r="E824" s="14" t="n"/>
      <c r="F824" s="15" t="n"/>
      <c r="G824" s="16" t="n"/>
      <c r="H824" s="17" t="n"/>
      <c r="I824" s="14" t="n"/>
      <c r="J824" s="14">
        <f>IF($A824="","",IFERROR(LOOKUP(2,1/('Movimentações'!$B$5:$B$3004=$A824),'Movimentações'!$E$5:$E$3004),""))</f>
        <v/>
      </c>
      <c r="K824" s="14">
        <f>IF($J824&lt;&gt;"Montagem","",LOOKUP(2,1/('Movimentações'!$B$5:$B$3004=$A824),'Movimentações'!$C$5:$C$3004)&amp;" "&amp;LOOKUP(2,1/('Movimentações'!$B$5:$B$3004=$A824),'Movimentações'!$D$5:$D$3004))</f>
        <v/>
      </c>
      <c r="L824" s="18">
        <f>IF($A824="","",SUMIF('Movimentações'!$B$5:$B$3004,$A824,'Movimentações'!$H$5:$H$3004))</f>
        <v/>
      </c>
      <c r="M824" s="17">
        <f>IF($A824="","",IFERROR(LOOKUP(2,1/(('Movimentações'!$B$5:$B$3004=$A824)*('Movimentações'!$G$5:$G$3004&lt;&gt;"")),'Movimentações'!$G$5:$G$3004),""))</f>
        <v/>
      </c>
      <c r="N824" s="17">
        <f>IF(OR($H824="",$M824=""),"",$H824-$M824)</f>
        <v/>
      </c>
      <c r="O824" s="18">
        <f>IF(OR($N824="",$L824=""),"",IF(OR($N824&lt;=0,$L824=0),"",$L824/$N824))</f>
        <v/>
      </c>
      <c r="P824" s="19">
        <f>IF(OR($G824="",$L824=""),"",IF($L824=0,"",$G824/$L824))</f>
        <v/>
      </c>
      <c r="Q824" s="14">
        <f>IF(OR($M824="",Listas!$H$2=""),"",IF($M824&lt;=Listas!$H$2,"Sulco no limite: avaliar a retirada",""))</f>
        <v/>
      </c>
      <c r="R824" s="14" t="n"/>
    </row>
    <row r="825">
      <c r="A825" s="14" t="n"/>
      <c r="B825" s="14" t="n"/>
      <c r="C825" s="14" t="n"/>
      <c r="D825" s="14" t="n"/>
      <c r="E825" s="14" t="n"/>
      <c r="F825" s="15" t="n"/>
      <c r="G825" s="16" t="n"/>
      <c r="H825" s="17" t="n"/>
      <c r="I825" s="14" t="n"/>
      <c r="J825" s="14">
        <f>IF($A825="","",IFERROR(LOOKUP(2,1/('Movimentações'!$B$5:$B$3004=$A825),'Movimentações'!$E$5:$E$3004),""))</f>
        <v/>
      </c>
      <c r="K825" s="14">
        <f>IF($J825&lt;&gt;"Montagem","",LOOKUP(2,1/('Movimentações'!$B$5:$B$3004=$A825),'Movimentações'!$C$5:$C$3004)&amp;" "&amp;LOOKUP(2,1/('Movimentações'!$B$5:$B$3004=$A825),'Movimentações'!$D$5:$D$3004))</f>
        <v/>
      </c>
      <c r="L825" s="18">
        <f>IF($A825="","",SUMIF('Movimentações'!$B$5:$B$3004,$A825,'Movimentações'!$H$5:$H$3004))</f>
        <v/>
      </c>
      <c r="M825" s="17">
        <f>IF($A825="","",IFERROR(LOOKUP(2,1/(('Movimentações'!$B$5:$B$3004=$A825)*('Movimentações'!$G$5:$G$3004&lt;&gt;"")),'Movimentações'!$G$5:$G$3004),""))</f>
        <v/>
      </c>
      <c r="N825" s="17">
        <f>IF(OR($H825="",$M825=""),"",$H825-$M825)</f>
        <v/>
      </c>
      <c r="O825" s="18">
        <f>IF(OR($N825="",$L825=""),"",IF(OR($N825&lt;=0,$L825=0),"",$L825/$N825))</f>
        <v/>
      </c>
      <c r="P825" s="19">
        <f>IF(OR($G825="",$L825=""),"",IF($L825=0,"",$G825/$L825))</f>
        <v/>
      </c>
      <c r="Q825" s="14">
        <f>IF(OR($M825="",Listas!$H$2=""),"",IF($M825&lt;=Listas!$H$2,"Sulco no limite: avaliar a retirada",""))</f>
        <v/>
      </c>
      <c r="R825" s="14" t="n"/>
    </row>
    <row r="826">
      <c r="A826" s="14" t="n"/>
      <c r="B826" s="14" t="n"/>
      <c r="C826" s="14" t="n"/>
      <c r="D826" s="14" t="n"/>
      <c r="E826" s="14" t="n"/>
      <c r="F826" s="15" t="n"/>
      <c r="G826" s="16" t="n"/>
      <c r="H826" s="17" t="n"/>
      <c r="I826" s="14" t="n"/>
      <c r="J826" s="14">
        <f>IF($A826="","",IFERROR(LOOKUP(2,1/('Movimentações'!$B$5:$B$3004=$A826),'Movimentações'!$E$5:$E$3004),""))</f>
        <v/>
      </c>
      <c r="K826" s="14">
        <f>IF($J826&lt;&gt;"Montagem","",LOOKUP(2,1/('Movimentações'!$B$5:$B$3004=$A826),'Movimentações'!$C$5:$C$3004)&amp;" "&amp;LOOKUP(2,1/('Movimentações'!$B$5:$B$3004=$A826),'Movimentações'!$D$5:$D$3004))</f>
        <v/>
      </c>
      <c r="L826" s="18">
        <f>IF($A826="","",SUMIF('Movimentações'!$B$5:$B$3004,$A826,'Movimentações'!$H$5:$H$3004))</f>
        <v/>
      </c>
      <c r="M826" s="17">
        <f>IF($A826="","",IFERROR(LOOKUP(2,1/(('Movimentações'!$B$5:$B$3004=$A826)*('Movimentações'!$G$5:$G$3004&lt;&gt;"")),'Movimentações'!$G$5:$G$3004),""))</f>
        <v/>
      </c>
      <c r="N826" s="17">
        <f>IF(OR($H826="",$M826=""),"",$H826-$M826)</f>
        <v/>
      </c>
      <c r="O826" s="18">
        <f>IF(OR($N826="",$L826=""),"",IF(OR($N826&lt;=0,$L826=0),"",$L826/$N826))</f>
        <v/>
      </c>
      <c r="P826" s="19">
        <f>IF(OR($G826="",$L826=""),"",IF($L826=0,"",$G826/$L826))</f>
        <v/>
      </c>
      <c r="Q826" s="14">
        <f>IF(OR($M826="",Listas!$H$2=""),"",IF($M826&lt;=Listas!$H$2,"Sulco no limite: avaliar a retirada",""))</f>
        <v/>
      </c>
      <c r="R826" s="14" t="n"/>
    </row>
    <row r="827">
      <c r="A827" s="14" t="n"/>
      <c r="B827" s="14" t="n"/>
      <c r="C827" s="14" t="n"/>
      <c r="D827" s="14" t="n"/>
      <c r="E827" s="14" t="n"/>
      <c r="F827" s="15" t="n"/>
      <c r="G827" s="16" t="n"/>
      <c r="H827" s="17" t="n"/>
      <c r="I827" s="14" t="n"/>
      <c r="J827" s="14">
        <f>IF($A827="","",IFERROR(LOOKUP(2,1/('Movimentações'!$B$5:$B$3004=$A827),'Movimentações'!$E$5:$E$3004),""))</f>
        <v/>
      </c>
      <c r="K827" s="14">
        <f>IF($J827&lt;&gt;"Montagem","",LOOKUP(2,1/('Movimentações'!$B$5:$B$3004=$A827),'Movimentações'!$C$5:$C$3004)&amp;" "&amp;LOOKUP(2,1/('Movimentações'!$B$5:$B$3004=$A827),'Movimentações'!$D$5:$D$3004))</f>
        <v/>
      </c>
      <c r="L827" s="18">
        <f>IF($A827="","",SUMIF('Movimentações'!$B$5:$B$3004,$A827,'Movimentações'!$H$5:$H$3004))</f>
        <v/>
      </c>
      <c r="M827" s="17">
        <f>IF($A827="","",IFERROR(LOOKUP(2,1/(('Movimentações'!$B$5:$B$3004=$A827)*('Movimentações'!$G$5:$G$3004&lt;&gt;"")),'Movimentações'!$G$5:$G$3004),""))</f>
        <v/>
      </c>
      <c r="N827" s="17">
        <f>IF(OR($H827="",$M827=""),"",$H827-$M827)</f>
        <v/>
      </c>
      <c r="O827" s="18">
        <f>IF(OR($N827="",$L827=""),"",IF(OR($N827&lt;=0,$L827=0),"",$L827/$N827))</f>
        <v/>
      </c>
      <c r="P827" s="19">
        <f>IF(OR($G827="",$L827=""),"",IF($L827=0,"",$G827/$L827))</f>
        <v/>
      </c>
      <c r="Q827" s="14">
        <f>IF(OR($M827="",Listas!$H$2=""),"",IF($M827&lt;=Listas!$H$2,"Sulco no limite: avaliar a retirada",""))</f>
        <v/>
      </c>
      <c r="R827" s="14" t="n"/>
    </row>
    <row r="828">
      <c r="A828" s="14" t="n"/>
      <c r="B828" s="14" t="n"/>
      <c r="C828" s="14" t="n"/>
      <c r="D828" s="14" t="n"/>
      <c r="E828" s="14" t="n"/>
      <c r="F828" s="15" t="n"/>
      <c r="G828" s="16" t="n"/>
      <c r="H828" s="17" t="n"/>
      <c r="I828" s="14" t="n"/>
      <c r="J828" s="14">
        <f>IF($A828="","",IFERROR(LOOKUP(2,1/('Movimentações'!$B$5:$B$3004=$A828),'Movimentações'!$E$5:$E$3004),""))</f>
        <v/>
      </c>
      <c r="K828" s="14">
        <f>IF($J828&lt;&gt;"Montagem","",LOOKUP(2,1/('Movimentações'!$B$5:$B$3004=$A828),'Movimentações'!$C$5:$C$3004)&amp;" "&amp;LOOKUP(2,1/('Movimentações'!$B$5:$B$3004=$A828),'Movimentações'!$D$5:$D$3004))</f>
        <v/>
      </c>
      <c r="L828" s="18">
        <f>IF($A828="","",SUMIF('Movimentações'!$B$5:$B$3004,$A828,'Movimentações'!$H$5:$H$3004))</f>
        <v/>
      </c>
      <c r="M828" s="17">
        <f>IF($A828="","",IFERROR(LOOKUP(2,1/(('Movimentações'!$B$5:$B$3004=$A828)*('Movimentações'!$G$5:$G$3004&lt;&gt;"")),'Movimentações'!$G$5:$G$3004),""))</f>
        <v/>
      </c>
      <c r="N828" s="17">
        <f>IF(OR($H828="",$M828=""),"",$H828-$M828)</f>
        <v/>
      </c>
      <c r="O828" s="18">
        <f>IF(OR($N828="",$L828=""),"",IF(OR($N828&lt;=0,$L828=0),"",$L828/$N828))</f>
        <v/>
      </c>
      <c r="P828" s="19">
        <f>IF(OR($G828="",$L828=""),"",IF($L828=0,"",$G828/$L828))</f>
        <v/>
      </c>
      <c r="Q828" s="14">
        <f>IF(OR($M828="",Listas!$H$2=""),"",IF($M828&lt;=Listas!$H$2,"Sulco no limite: avaliar a retirada",""))</f>
        <v/>
      </c>
      <c r="R828" s="14" t="n"/>
    </row>
    <row r="829">
      <c r="A829" s="14" t="n"/>
      <c r="B829" s="14" t="n"/>
      <c r="C829" s="14" t="n"/>
      <c r="D829" s="14" t="n"/>
      <c r="E829" s="14" t="n"/>
      <c r="F829" s="15" t="n"/>
      <c r="G829" s="16" t="n"/>
      <c r="H829" s="17" t="n"/>
      <c r="I829" s="14" t="n"/>
      <c r="J829" s="14">
        <f>IF($A829="","",IFERROR(LOOKUP(2,1/('Movimentações'!$B$5:$B$3004=$A829),'Movimentações'!$E$5:$E$3004),""))</f>
        <v/>
      </c>
      <c r="K829" s="14">
        <f>IF($J829&lt;&gt;"Montagem","",LOOKUP(2,1/('Movimentações'!$B$5:$B$3004=$A829),'Movimentações'!$C$5:$C$3004)&amp;" "&amp;LOOKUP(2,1/('Movimentações'!$B$5:$B$3004=$A829),'Movimentações'!$D$5:$D$3004))</f>
        <v/>
      </c>
      <c r="L829" s="18">
        <f>IF($A829="","",SUMIF('Movimentações'!$B$5:$B$3004,$A829,'Movimentações'!$H$5:$H$3004))</f>
        <v/>
      </c>
      <c r="M829" s="17">
        <f>IF($A829="","",IFERROR(LOOKUP(2,1/(('Movimentações'!$B$5:$B$3004=$A829)*('Movimentações'!$G$5:$G$3004&lt;&gt;"")),'Movimentações'!$G$5:$G$3004),""))</f>
        <v/>
      </c>
      <c r="N829" s="17">
        <f>IF(OR($H829="",$M829=""),"",$H829-$M829)</f>
        <v/>
      </c>
      <c r="O829" s="18">
        <f>IF(OR($N829="",$L829=""),"",IF(OR($N829&lt;=0,$L829=0),"",$L829/$N829))</f>
        <v/>
      </c>
      <c r="P829" s="19">
        <f>IF(OR($G829="",$L829=""),"",IF($L829=0,"",$G829/$L829))</f>
        <v/>
      </c>
      <c r="Q829" s="14">
        <f>IF(OR($M829="",Listas!$H$2=""),"",IF($M829&lt;=Listas!$H$2,"Sulco no limite: avaliar a retirada",""))</f>
        <v/>
      </c>
      <c r="R829" s="14" t="n"/>
    </row>
    <row r="830">
      <c r="A830" s="14" t="n"/>
      <c r="B830" s="14" t="n"/>
      <c r="C830" s="14" t="n"/>
      <c r="D830" s="14" t="n"/>
      <c r="E830" s="14" t="n"/>
      <c r="F830" s="15" t="n"/>
      <c r="G830" s="16" t="n"/>
      <c r="H830" s="17" t="n"/>
      <c r="I830" s="14" t="n"/>
      <c r="J830" s="14">
        <f>IF($A830="","",IFERROR(LOOKUP(2,1/('Movimentações'!$B$5:$B$3004=$A830),'Movimentações'!$E$5:$E$3004),""))</f>
        <v/>
      </c>
      <c r="K830" s="14">
        <f>IF($J830&lt;&gt;"Montagem","",LOOKUP(2,1/('Movimentações'!$B$5:$B$3004=$A830),'Movimentações'!$C$5:$C$3004)&amp;" "&amp;LOOKUP(2,1/('Movimentações'!$B$5:$B$3004=$A830),'Movimentações'!$D$5:$D$3004))</f>
        <v/>
      </c>
      <c r="L830" s="18">
        <f>IF($A830="","",SUMIF('Movimentações'!$B$5:$B$3004,$A830,'Movimentações'!$H$5:$H$3004))</f>
        <v/>
      </c>
      <c r="M830" s="17">
        <f>IF($A830="","",IFERROR(LOOKUP(2,1/(('Movimentações'!$B$5:$B$3004=$A830)*('Movimentações'!$G$5:$G$3004&lt;&gt;"")),'Movimentações'!$G$5:$G$3004),""))</f>
        <v/>
      </c>
      <c r="N830" s="17">
        <f>IF(OR($H830="",$M830=""),"",$H830-$M830)</f>
        <v/>
      </c>
      <c r="O830" s="18">
        <f>IF(OR($N830="",$L830=""),"",IF(OR($N830&lt;=0,$L830=0),"",$L830/$N830))</f>
        <v/>
      </c>
      <c r="P830" s="19">
        <f>IF(OR($G830="",$L830=""),"",IF($L830=0,"",$G830/$L830))</f>
        <v/>
      </c>
      <c r="Q830" s="14">
        <f>IF(OR($M830="",Listas!$H$2=""),"",IF($M830&lt;=Listas!$H$2,"Sulco no limite: avaliar a retirada",""))</f>
        <v/>
      </c>
      <c r="R830" s="14" t="n"/>
    </row>
    <row r="831">
      <c r="A831" s="14" t="n"/>
      <c r="B831" s="14" t="n"/>
      <c r="C831" s="14" t="n"/>
      <c r="D831" s="14" t="n"/>
      <c r="E831" s="14" t="n"/>
      <c r="F831" s="15" t="n"/>
      <c r="G831" s="16" t="n"/>
      <c r="H831" s="17" t="n"/>
      <c r="I831" s="14" t="n"/>
      <c r="J831" s="14">
        <f>IF($A831="","",IFERROR(LOOKUP(2,1/('Movimentações'!$B$5:$B$3004=$A831),'Movimentações'!$E$5:$E$3004),""))</f>
        <v/>
      </c>
      <c r="K831" s="14">
        <f>IF($J831&lt;&gt;"Montagem","",LOOKUP(2,1/('Movimentações'!$B$5:$B$3004=$A831),'Movimentações'!$C$5:$C$3004)&amp;" "&amp;LOOKUP(2,1/('Movimentações'!$B$5:$B$3004=$A831),'Movimentações'!$D$5:$D$3004))</f>
        <v/>
      </c>
      <c r="L831" s="18">
        <f>IF($A831="","",SUMIF('Movimentações'!$B$5:$B$3004,$A831,'Movimentações'!$H$5:$H$3004))</f>
        <v/>
      </c>
      <c r="M831" s="17">
        <f>IF($A831="","",IFERROR(LOOKUP(2,1/(('Movimentações'!$B$5:$B$3004=$A831)*('Movimentações'!$G$5:$G$3004&lt;&gt;"")),'Movimentações'!$G$5:$G$3004),""))</f>
        <v/>
      </c>
      <c r="N831" s="17">
        <f>IF(OR($H831="",$M831=""),"",$H831-$M831)</f>
        <v/>
      </c>
      <c r="O831" s="18">
        <f>IF(OR($N831="",$L831=""),"",IF(OR($N831&lt;=0,$L831=0),"",$L831/$N831))</f>
        <v/>
      </c>
      <c r="P831" s="19">
        <f>IF(OR($G831="",$L831=""),"",IF($L831=0,"",$G831/$L831))</f>
        <v/>
      </c>
      <c r="Q831" s="14">
        <f>IF(OR($M831="",Listas!$H$2=""),"",IF($M831&lt;=Listas!$H$2,"Sulco no limite: avaliar a retirada",""))</f>
        <v/>
      </c>
      <c r="R831" s="14" t="n"/>
    </row>
    <row r="832">
      <c r="A832" s="14" t="n"/>
      <c r="B832" s="14" t="n"/>
      <c r="C832" s="14" t="n"/>
      <c r="D832" s="14" t="n"/>
      <c r="E832" s="14" t="n"/>
      <c r="F832" s="15" t="n"/>
      <c r="G832" s="16" t="n"/>
      <c r="H832" s="17" t="n"/>
      <c r="I832" s="14" t="n"/>
      <c r="J832" s="14">
        <f>IF($A832="","",IFERROR(LOOKUP(2,1/('Movimentações'!$B$5:$B$3004=$A832),'Movimentações'!$E$5:$E$3004),""))</f>
        <v/>
      </c>
      <c r="K832" s="14">
        <f>IF($J832&lt;&gt;"Montagem","",LOOKUP(2,1/('Movimentações'!$B$5:$B$3004=$A832),'Movimentações'!$C$5:$C$3004)&amp;" "&amp;LOOKUP(2,1/('Movimentações'!$B$5:$B$3004=$A832),'Movimentações'!$D$5:$D$3004))</f>
        <v/>
      </c>
      <c r="L832" s="18">
        <f>IF($A832="","",SUMIF('Movimentações'!$B$5:$B$3004,$A832,'Movimentações'!$H$5:$H$3004))</f>
        <v/>
      </c>
      <c r="M832" s="17">
        <f>IF($A832="","",IFERROR(LOOKUP(2,1/(('Movimentações'!$B$5:$B$3004=$A832)*('Movimentações'!$G$5:$G$3004&lt;&gt;"")),'Movimentações'!$G$5:$G$3004),""))</f>
        <v/>
      </c>
      <c r="N832" s="17">
        <f>IF(OR($H832="",$M832=""),"",$H832-$M832)</f>
        <v/>
      </c>
      <c r="O832" s="18">
        <f>IF(OR($N832="",$L832=""),"",IF(OR($N832&lt;=0,$L832=0),"",$L832/$N832))</f>
        <v/>
      </c>
      <c r="P832" s="19">
        <f>IF(OR($G832="",$L832=""),"",IF($L832=0,"",$G832/$L832))</f>
        <v/>
      </c>
      <c r="Q832" s="14">
        <f>IF(OR($M832="",Listas!$H$2=""),"",IF($M832&lt;=Listas!$H$2,"Sulco no limite: avaliar a retirada",""))</f>
        <v/>
      </c>
      <c r="R832" s="14" t="n"/>
    </row>
    <row r="833">
      <c r="A833" s="14" t="n"/>
      <c r="B833" s="14" t="n"/>
      <c r="C833" s="14" t="n"/>
      <c r="D833" s="14" t="n"/>
      <c r="E833" s="14" t="n"/>
      <c r="F833" s="15" t="n"/>
      <c r="G833" s="16" t="n"/>
      <c r="H833" s="17" t="n"/>
      <c r="I833" s="14" t="n"/>
      <c r="J833" s="14">
        <f>IF($A833="","",IFERROR(LOOKUP(2,1/('Movimentações'!$B$5:$B$3004=$A833),'Movimentações'!$E$5:$E$3004),""))</f>
        <v/>
      </c>
      <c r="K833" s="14">
        <f>IF($J833&lt;&gt;"Montagem","",LOOKUP(2,1/('Movimentações'!$B$5:$B$3004=$A833),'Movimentações'!$C$5:$C$3004)&amp;" "&amp;LOOKUP(2,1/('Movimentações'!$B$5:$B$3004=$A833),'Movimentações'!$D$5:$D$3004))</f>
        <v/>
      </c>
      <c r="L833" s="18">
        <f>IF($A833="","",SUMIF('Movimentações'!$B$5:$B$3004,$A833,'Movimentações'!$H$5:$H$3004))</f>
        <v/>
      </c>
      <c r="M833" s="17">
        <f>IF($A833="","",IFERROR(LOOKUP(2,1/(('Movimentações'!$B$5:$B$3004=$A833)*('Movimentações'!$G$5:$G$3004&lt;&gt;"")),'Movimentações'!$G$5:$G$3004),""))</f>
        <v/>
      </c>
      <c r="N833" s="17">
        <f>IF(OR($H833="",$M833=""),"",$H833-$M833)</f>
        <v/>
      </c>
      <c r="O833" s="18">
        <f>IF(OR($N833="",$L833=""),"",IF(OR($N833&lt;=0,$L833=0),"",$L833/$N833))</f>
        <v/>
      </c>
      <c r="P833" s="19">
        <f>IF(OR($G833="",$L833=""),"",IF($L833=0,"",$G833/$L833))</f>
        <v/>
      </c>
      <c r="Q833" s="14">
        <f>IF(OR($M833="",Listas!$H$2=""),"",IF($M833&lt;=Listas!$H$2,"Sulco no limite: avaliar a retirada",""))</f>
        <v/>
      </c>
      <c r="R833" s="14" t="n"/>
    </row>
    <row r="834">
      <c r="A834" s="14" t="n"/>
      <c r="B834" s="14" t="n"/>
      <c r="C834" s="14" t="n"/>
      <c r="D834" s="14" t="n"/>
      <c r="E834" s="14" t="n"/>
      <c r="F834" s="15" t="n"/>
      <c r="G834" s="16" t="n"/>
      <c r="H834" s="17" t="n"/>
      <c r="I834" s="14" t="n"/>
      <c r="J834" s="14">
        <f>IF($A834="","",IFERROR(LOOKUP(2,1/('Movimentações'!$B$5:$B$3004=$A834),'Movimentações'!$E$5:$E$3004),""))</f>
        <v/>
      </c>
      <c r="K834" s="14">
        <f>IF($J834&lt;&gt;"Montagem","",LOOKUP(2,1/('Movimentações'!$B$5:$B$3004=$A834),'Movimentações'!$C$5:$C$3004)&amp;" "&amp;LOOKUP(2,1/('Movimentações'!$B$5:$B$3004=$A834),'Movimentações'!$D$5:$D$3004))</f>
        <v/>
      </c>
      <c r="L834" s="18">
        <f>IF($A834="","",SUMIF('Movimentações'!$B$5:$B$3004,$A834,'Movimentações'!$H$5:$H$3004))</f>
        <v/>
      </c>
      <c r="M834" s="17">
        <f>IF($A834="","",IFERROR(LOOKUP(2,1/(('Movimentações'!$B$5:$B$3004=$A834)*('Movimentações'!$G$5:$G$3004&lt;&gt;"")),'Movimentações'!$G$5:$G$3004),""))</f>
        <v/>
      </c>
      <c r="N834" s="17">
        <f>IF(OR($H834="",$M834=""),"",$H834-$M834)</f>
        <v/>
      </c>
      <c r="O834" s="18">
        <f>IF(OR($N834="",$L834=""),"",IF(OR($N834&lt;=0,$L834=0),"",$L834/$N834))</f>
        <v/>
      </c>
      <c r="P834" s="19">
        <f>IF(OR($G834="",$L834=""),"",IF($L834=0,"",$G834/$L834))</f>
        <v/>
      </c>
      <c r="Q834" s="14">
        <f>IF(OR($M834="",Listas!$H$2=""),"",IF($M834&lt;=Listas!$H$2,"Sulco no limite: avaliar a retirada",""))</f>
        <v/>
      </c>
      <c r="R834" s="14" t="n"/>
    </row>
    <row r="835">
      <c r="A835" s="14" t="n"/>
      <c r="B835" s="14" t="n"/>
      <c r="C835" s="14" t="n"/>
      <c r="D835" s="14" t="n"/>
      <c r="E835" s="14" t="n"/>
      <c r="F835" s="15" t="n"/>
      <c r="G835" s="16" t="n"/>
      <c r="H835" s="17" t="n"/>
      <c r="I835" s="14" t="n"/>
      <c r="J835" s="14">
        <f>IF($A835="","",IFERROR(LOOKUP(2,1/('Movimentações'!$B$5:$B$3004=$A835),'Movimentações'!$E$5:$E$3004),""))</f>
        <v/>
      </c>
      <c r="K835" s="14">
        <f>IF($J835&lt;&gt;"Montagem","",LOOKUP(2,1/('Movimentações'!$B$5:$B$3004=$A835),'Movimentações'!$C$5:$C$3004)&amp;" "&amp;LOOKUP(2,1/('Movimentações'!$B$5:$B$3004=$A835),'Movimentações'!$D$5:$D$3004))</f>
        <v/>
      </c>
      <c r="L835" s="18">
        <f>IF($A835="","",SUMIF('Movimentações'!$B$5:$B$3004,$A835,'Movimentações'!$H$5:$H$3004))</f>
        <v/>
      </c>
      <c r="M835" s="17">
        <f>IF($A835="","",IFERROR(LOOKUP(2,1/(('Movimentações'!$B$5:$B$3004=$A835)*('Movimentações'!$G$5:$G$3004&lt;&gt;"")),'Movimentações'!$G$5:$G$3004),""))</f>
        <v/>
      </c>
      <c r="N835" s="17">
        <f>IF(OR($H835="",$M835=""),"",$H835-$M835)</f>
        <v/>
      </c>
      <c r="O835" s="18">
        <f>IF(OR($N835="",$L835=""),"",IF(OR($N835&lt;=0,$L835=0),"",$L835/$N835))</f>
        <v/>
      </c>
      <c r="P835" s="19">
        <f>IF(OR($G835="",$L835=""),"",IF($L835=0,"",$G835/$L835))</f>
        <v/>
      </c>
      <c r="Q835" s="14">
        <f>IF(OR($M835="",Listas!$H$2=""),"",IF($M835&lt;=Listas!$H$2,"Sulco no limite: avaliar a retirada",""))</f>
        <v/>
      </c>
      <c r="R835" s="14" t="n"/>
    </row>
    <row r="836">
      <c r="A836" s="14" t="n"/>
      <c r="B836" s="14" t="n"/>
      <c r="C836" s="14" t="n"/>
      <c r="D836" s="14" t="n"/>
      <c r="E836" s="14" t="n"/>
      <c r="F836" s="15" t="n"/>
      <c r="G836" s="16" t="n"/>
      <c r="H836" s="17" t="n"/>
      <c r="I836" s="14" t="n"/>
      <c r="J836" s="14">
        <f>IF($A836="","",IFERROR(LOOKUP(2,1/('Movimentações'!$B$5:$B$3004=$A836),'Movimentações'!$E$5:$E$3004),""))</f>
        <v/>
      </c>
      <c r="K836" s="14">
        <f>IF($J836&lt;&gt;"Montagem","",LOOKUP(2,1/('Movimentações'!$B$5:$B$3004=$A836),'Movimentações'!$C$5:$C$3004)&amp;" "&amp;LOOKUP(2,1/('Movimentações'!$B$5:$B$3004=$A836),'Movimentações'!$D$5:$D$3004))</f>
        <v/>
      </c>
      <c r="L836" s="18">
        <f>IF($A836="","",SUMIF('Movimentações'!$B$5:$B$3004,$A836,'Movimentações'!$H$5:$H$3004))</f>
        <v/>
      </c>
      <c r="M836" s="17">
        <f>IF($A836="","",IFERROR(LOOKUP(2,1/(('Movimentações'!$B$5:$B$3004=$A836)*('Movimentações'!$G$5:$G$3004&lt;&gt;"")),'Movimentações'!$G$5:$G$3004),""))</f>
        <v/>
      </c>
      <c r="N836" s="17">
        <f>IF(OR($H836="",$M836=""),"",$H836-$M836)</f>
        <v/>
      </c>
      <c r="O836" s="18">
        <f>IF(OR($N836="",$L836=""),"",IF(OR($N836&lt;=0,$L836=0),"",$L836/$N836))</f>
        <v/>
      </c>
      <c r="P836" s="19">
        <f>IF(OR($G836="",$L836=""),"",IF($L836=0,"",$G836/$L836))</f>
        <v/>
      </c>
      <c r="Q836" s="14">
        <f>IF(OR($M836="",Listas!$H$2=""),"",IF($M836&lt;=Listas!$H$2,"Sulco no limite: avaliar a retirada",""))</f>
        <v/>
      </c>
      <c r="R836" s="14" t="n"/>
    </row>
    <row r="837">
      <c r="A837" s="14" t="n"/>
      <c r="B837" s="14" t="n"/>
      <c r="C837" s="14" t="n"/>
      <c r="D837" s="14" t="n"/>
      <c r="E837" s="14" t="n"/>
      <c r="F837" s="15" t="n"/>
      <c r="G837" s="16" t="n"/>
      <c r="H837" s="17" t="n"/>
      <c r="I837" s="14" t="n"/>
      <c r="J837" s="14">
        <f>IF($A837="","",IFERROR(LOOKUP(2,1/('Movimentações'!$B$5:$B$3004=$A837),'Movimentações'!$E$5:$E$3004),""))</f>
        <v/>
      </c>
      <c r="K837" s="14">
        <f>IF($J837&lt;&gt;"Montagem","",LOOKUP(2,1/('Movimentações'!$B$5:$B$3004=$A837),'Movimentações'!$C$5:$C$3004)&amp;" "&amp;LOOKUP(2,1/('Movimentações'!$B$5:$B$3004=$A837),'Movimentações'!$D$5:$D$3004))</f>
        <v/>
      </c>
      <c r="L837" s="18">
        <f>IF($A837="","",SUMIF('Movimentações'!$B$5:$B$3004,$A837,'Movimentações'!$H$5:$H$3004))</f>
        <v/>
      </c>
      <c r="M837" s="17">
        <f>IF($A837="","",IFERROR(LOOKUP(2,1/(('Movimentações'!$B$5:$B$3004=$A837)*('Movimentações'!$G$5:$G$3004&lt;&gt;"")),'Movimentações'!$G$5:$G$3004),""))</f>
        <v/>
      </c>
      <c r="N837" s="17">
        <f>IF(OR($H837="",$M837=""),"",$H837-$M837)</f>
        <v/>
      </c>
      <c r="O837" s="18">
        <f>IF(OR($N837="",$L837=""),"",IF(OR($N837&lt;=0,$L837=0),"",$L837/$N837))</f>
        <v/>
      </c>
      <c r="P837" s="19">
        <f>IF(OR($G837="",$L837=""),"",IF($L837=0,"",$G837/$L837))</f>
        <v/>
      </c>
      <c r="Q837" s="14">
        <f>IF(OR($M837="",Listas!$H$2=""),"",IF($M837&lt;=Listas!$H$2,"Sulco no limite: avaliar a retirada",""))</f>
        <v/>
      </c>
      <c r="R837" s="14" t="n"/>
    </row>
    <row r="838">
      <c r="A838" s="14" t="n"/>
      <c r="B838" s="14" t="n"/>
      <c r="C838" s="14" t="n"/>
      <c r="D838" s="14" t="n"/>
      <c r="E838" s="14" t="n"/>
      <c r="F838" s="15" t="n"/>
      <c r="G838" s="16" t="n"/>
      <c r="H838" s="17" t="n"/>
      <c r="I838" s="14" t="n"/>
      <c r="J838" s="14">
        <f>IF($A838="","",IFERROR(LOOKUP(2,1/('Movimentações'!$B$5:$B$3004=$A838),'Movimentações'!$E$5:$E$3004),""))</f>
        <v/>
      </c>
      <c r="K838" s="14">
        <f>IF($J838&lt;&gt;"Montagem","",LOOKUP(2,1/('Movimentações'!$B$5:$B$3004=$A838),'Movimentações'!$C$5:$C$3004)&amp;" "&amp;LOOKUP(2,1/('Movimentações'!$B$5:$B$3004=$A838),'Movimentações'!$D$5:$D$3004))</f>
        <v/>
      </c>
      <c r="L838" s="18">
        <f>IF($A838="","",SUMIF('Movimentações'!$B$5:$B$3004,$A838,'Movimentações'!$H$5:$H$3004))</f>
        <v/>
      </c>
      <c r="M838" s="17">
        <f>IF($A838="","",IFERROR(LOOKUP(2,1/(('Movimentações'!$B$5:$B$3004=$A838)*('Movimentações'!$G$5:$G$3004&lt;&gt;"")),'Movimentações'!$G$5:$G$3004),""))</f>
        <v/>
      </c>
      <c r="N838" s="17">
        <f>IF(OR($H838="",$M838=""),"",$H838-$M838)</f>
        <v/>
      </c>
      <c r="O838" s="18">
        <f>IF(OR($N838="",$L838=""),"",IF(OR($N838&lt;=0,$L838=0),"",$L838/$N838))</f>
        <v/>
      </c>
      <c r="P838" s="19">
        <f>IF(OR($G838="",$L838=""),"",IF($L838=0,"",$G838/$L838))</f>
        <v/>
      </c>
      <c r="Q838" s="14">
        <f>IF(OR($M838="",Listas!$H$2=""),"",IF($M838&lt;=Listas!$H$2,"Sulco no limite: avaliar a retirada",""))</f>
        <v/>
      </c>
      <c r="R838" s="14" t="n"/>
    </row>
    <row r="839">
      <c r="A839" s="14" t="n"/>
      <c r="B839" s="14" t="n"/>
      <c r="C839" s="14" t="n"/>
      <c r="D839" s="14" t="n"/>
      <c r="E839" s="14" t="n"/>
      <c r="F839" s="15" t="n"/>
      <c r="G839" s="16" t="n"/>
      <c r="H839" s="17" t="n"/>
      <c r="I839" s="14" t="n"/>
      <c r="J839" s="14">
        <f>IF($A839="","",IFERROR(LOOKUP(2,1/('Movimentações'!$B$5:$B$3004=$A839),'Movimentações'!$E$5:$E$3004),""))</f>
        <v/>
      </c>
      <c r="K839" s="14">
        <f>IF($J839&lt;&gt;"Montagem","",LOOKUP(2,1/('Movimentações'!$B$5:$B$3004=$A839),'Movimentações'!$C$5:$C$3004)&amp;" "&amp;LOOKUP(2,1/('Movimentações'!$B$5:$B$3004=$A839),'Movimentações'!$D$5:$D$3004))</f>
        <v/>
      </c>
      <c r="L839" s="18">
        <f>IF($A839="","",SUMIF('Movimentações'!$B$5:$B$3004,$A839,'Movimentações'!$H$5:$H$3004))</f>
        <v/>
      </c>
      <c r="M839" s="17">
        <f>IF($A839="","",IFERROR(LOOKUP(2,1/(('Movimentações'!$B$5:$B$3004=$A839)*('Movimentações'!$G$5:$G$3004&lt;&gt;"")),'Movimentações'!$G$5:$G$3004),""))</f>
        <v/>
      </c>
      <c r="N839" s="17">
        <f>IF(OR($H839="",$M839=""),"",$H839-$M839)</f>
        <v/>
      </c>
      <c r="O839" s="18">
        <f>IF(OR($N839="",$L839=""),"",IF(OR($N839&lt;=0,$L839=0),"",$L839/$N839))</f>
        <v/>
      </c>
      <c r="P839" s="19">
        <f>IF(OR($G839="",$L839=""),"",IF($L839=0,"",$G839/$L839))</f>
        <v/>
      </c>
      <c r="Q839" s="14">
        <f>IF(OR($M839="",Listas!$H$2=""),"",IF($M839&lt;=Listas!$H$2,"Sulco no limite: avaliar a retirada",""))</f>
        <v/>
      </c>
      <c r="R839" s="14" t="n"/>
    </row>
    <row r="840">
      <c r="A840" s="14" t="n"/>
      <c r="B840" s="14" t="n"/>
      <c r="C840" s="14" t="n"/>
      <c r="D840" s="14" t="n"/>
      <c r="E840" s="14" t="n"/>
      <c r="F840" s="15" t="n"/>
      <c r="G840" s="16" t="n"/>
      <c r="H840" s="17" t="n"/>
      <c r="I840" s="14" t="n"/>
      <c r="J840" s="14">
        <f>IF($A840="","",IFERROR(LOOKUP(2,1/('Movimentações'!$B$5:$B$3004=$A840),'Movimentações'!$E$5:$E$3004),""))</f>
        <v/>
      </c>
      <c r="K840" s="14">
        <f>IF($J840&lt;&gt;"Montagem","",LOOKUP(2,1/('Movimentações'!$B$5:$B$3004=$A840),'Movimentações'!$C$5:$C$3004)&amp;" "&amp;LOOKUP(2,1/('Movimentações'!$B$5:$B$3004=$A840),'Movimentações'!$D$5:$D$3004))</f>
        <v/>
      </c>
      <c r="L840" s="18">
        <f>IF($A840="","",SUMIF('Movimentações'!$B$5:$B$3004,$A840,'Movimentações'!$H$5:$H$3004))</f>
        <v/>
      </c>
      <c r="M840" s="17">
        <f>IF($A840="","",IFERROR(LOOKUP(2,1/(('Movimentações'!$B$5:$B$3004=$A840)*('Movimentações'!$G$5:$G$3004&lt;&gt;"")),'Movimentações'!$G$5:$G$3004),""))</f>
        <v/>
      </c>
      <c r="N840" s="17">
        <f>IF(OR($H840="",$M840=""),"",$H840-$M840)</f>
        <v/>
      </c>
      <c r="O840" s="18">
        <f>IF(OR($N840="",$L840=""),"",IF(OR($N840&lt;=0,$L840=0),"",$L840/$N840))</f>
        <v/>
      </c>
      <c r="P840" s="19">
        <f>IF(OR($G840="",$L840=""),"",IF($L840=0,"",$G840/$L840))</f>
        <v/>
      </c>
      <c r="Q840" s="14">
        <f>IF(OR($M840="",Listas!$H$2=""),"",IF($M840&lt;=Listas!$H$2,"Sulco no limite: avaliar a retirada",""))</f>
        <v/>
      </c>
      <c r="R840" s="14" t="n"/>
    </row>
    <row r="841">
      <c r="A841" s="14" t="n"/>
      <c r="B841" s="14" t="n"/>
      <c r="C841" s="14" t="n"/>
      <c r="D841" s="14" t="n"/>
      <c r="E841" s="14" t="n"/>
      <c r="F841" s="15" t="n"/>
      <c r="G841" s="16" t="n"/>
      <c r="H841" s="17" t="n"/>
      <c r="I841" s="14" t="n"/>
      <c r="J841" s="14">
        <f>IF($A841="","",IFERROR(LOOKUP(2,1/('Movimentações'!$B$5:$B$3004=$A841),'Movimentações'!$E$5:$E$3004),""))</f>
        <v/>
      </c>
      <c r="K841" s="14">
        <f>IF($J841&lt;&gt;"Montagem","",LOOKUP(2,1/('Movimentações'!$B$5:$B$3004=$A841),'Movimentações'!$C$5:$C$3004)&amp;" "&amp;LOOKUP(2,1/('Movimentações'!$B$5:$B$3004=$A841),'Movimentações'!$D$5:$D$3004))</f>
        <v/>
      </c>
      <c r="L841" s="18">
        <f>IF($A841="","",SUMIF('Movimentações'!$B$5:$B$3004,$A841,'Movimentações'!$H$5:$H$3004))</f>
        <v/>
      </c>
      <c r="M841" s="17">
        <f>IF($A841="","",IFERROR(LOOKUP(2,1/(('Movimentações'!$B$5:$B$3004=$A841)*('Movimentações'!$G$5:$G$3004&lt;&gt;"")),'Movimentações'!$G$5:$G$3004),""))</f>
        <v/>
      </c>
      <c r="N841" s="17">
        <f>IF(OR($H841="",$M841=""),"",$H841-$M841)</f>
        <v/>
      </c>
      <c r="O841" s="18">
        <f>IF(OR($N841="",$L841=""),"",IF(OR($N841&lt;=0,$L841=0),"",$L841/$N841))</f>
        <v/>
      </c>
      <c r="P841" s="19">
        <f>IF(OR($G841="",$L841=""),"",IF($L841=0,"",$G841/$L841))</f>
        <v/>
      </c>
      <c r="Q841" s="14">
        <f>IF(OR($M841="",Listas!$H$2=""),"",IF($M841&lt;=Listas!$H$2,"Sulco no limite: avaliar a retirada",""))</f>
        <v/>
      </c>
      <c r="R841" s="14" t="n"/>
    </row>
    <row r="842">
      <c r="A842" s="14" t="n"/>
      <c r="B842" s="14" t="n"/>
      <c r="C842" s="14" t="n"/>
      <c r="D842" s="14" t="n"/>
      <c r="E842" s="14" t="n"/>
      <c r="F842" s="15" t="n"/>
      <c r="G842" s="16" t="n"/>
      <c r="H842" s="17" t="n"/>
      <c r="I842" s="14" t="n"/>
      <c r="J842" s="14">
        <f>IF($A842="","",IFERROR(LOOKUP(2,1/('Movimentações'!$B$5:$B$3004=$A842),'Movimentações'!$E$5:$E$3004),""))</f>
        <v/>
      </c>
      <c r="K842" s="14">
        <f>IF($J842&lt;&gt;"Montagem","",LOOKUP(2,1/('Movimentações'!$B$5:$B$3004=$A842),'Movimentações'!$C$5:$C$3004)&amp;" "&amp;LOOKUP(2,1/('Movimentações'!$B$5:$B$3004=$A842),'Movimentações'!$D$5:$D$3004))</f>
        <v/>
      </c>
      <c r="L842" s="18">
        <f>IF($A842="","",SUMIF('Movimentações'!$B$5:$B$3004,$A842,'Movimentações'!$H$5:$H$3004))</f>
        <v/>
      </c>
      <c r="M842" s="17">
        <f>IF($A842="","",IFERROR(LOOKUP(2,1/(('Movimentações'!$B$5:$B$3004=$A842)*('Movimentações'!$G$5:$G$3004&lt;&gt;"")),'Movimentações'!$G$5:$G$3004),""))</f>
        <v/>
      </c>
      <c r="N842" s="17">
        <f>IF(OR($H842="",$M842=""),"",$H842-$M842)</f>
        <v/>
      </c>
      <c r="O842" s="18">
        <f>IF(OR($N842="",$L842=""),"",IF(OR($N842&lt;=0,$L842=0),"",$L842/$N842))</f>
        <v/>
      </c>
      <c r="P842" s="19">
        <f>IF(OR($G842="",$L842=""),"",IF($L842=0,"",$G842/$L842))</f>
        <v/>
      </c>
      <c r="Q842" s="14">
        <f>IF(OR($M842="",Listas!$H$2=""),"",IF($M842&lt;=Listas!$H$2,"Sulco no limite: avaliar a retirada",""))</f>
        <v/>
      </c>
      <c r="R842" s="14" t="n"/>
    </row>
    <row r="843">
      <c r="A843" s="14" t="n"/>
      <c r="B843" s="14" t="n"/>
      <c r="C843" s="14" t="n"/>
      <c r="D843" s="14" t="n"/>
      <c r="E843" s="14" t="n"/>
      <c r="F843" s="15" t="n"/>
      <c r="G843" s="16" t="n"/>
      <c r="H843" s="17" t="n"/>
      <c r="I843" s="14" t="n"/>
      <c r="J843" s="14">
        <f>IF($A843="","",IFERROR(LOOKUP(2,1/('Movimentações'!$B$5:$B$3004=$A843),'Movimentações'!$E$5:$E$3004),""))</f>
        <v/>
      </c>
      <c r="K843" s="14">
        <f>IF($J843&lt;&gt;"Montagem","",LOOKUP(2,1/('Movimentações'!$B$5:$B$3004=$A843),'Movimentações'!$C$5:$C$3004)&amp;" "&amp;LOOKUP(2,1/('Movimentações'!$B$5:$B$3004=$A843),'Movimentações'!$D$5:$D$3004))</f>
        <v/>
      </c>
      <c r="L843" s="18">
        <f>IF($A843="","",SUMIF('Movimentações'!$B$5:$B$3004,$A843,'Movimentações'!$H$5:$H$3004))</f>
        <v/>
      </c>
      <c r="M843" s="17">
        <f>IF($A843="","",IFERROR(LOOKUP(2,1/(('Movimentações'!$B$5:$B$3004=$A843)*('Movimentações'!$G$5:$G$3004&lt;&gt;"")),'Movimentações'!$G$5:$G$3004),""))</f>
        <v/>
      </c>
      <c r="N843" s="17">
        <f>IF(OR($H843="",$M843=""),"",$H843-$M843)</f>
        <v/>
      </c>
      <c r="O843" s="18">
        <f>IF(OR($N843="",$L843=""),"",IF(OR($N843&lt;=0,$L843=0),"",$L843/$N843))</f>
        <v/>
      </c>
      <c r="P843" s="19">
        <f>IF(OR($G843="",$L843=""),"",IF($L843=0,"",$G843/$L843))</f>
        <v/>
      </c>
      <c r="Q843" s="14">
        <f>IF(OR($M843="",Listas!$H$2=""),"",IF($M843&lt;=Listas!$H$2,"Sulco no limite: avaliar a retirada",""))</f>
        <v/>
      </c>
      <c r="R843" s="14" t="n"/>
    </row>
    <row r="844">
      <c r="A844" s="14" t="n"/>
      <c r="B844" s="14" t="n"/>
      <c r="C844" s="14" t="n"/>
      <c r="D844" s="14" t="n"/>
      <c r="E844" s="14" t="n"/>
      <c r="F844" s="15" t="n"/>
      <c r="G844" s="16" t="n"/>
      <c r="H844" s="17" t="n"/>
      <c r="I844" s="14" t="n"/>
      <c r="J844" s="14">
        <f>IF($A844="","",IFERROR(LOOKUP(2,1/('Movimentações'!$B$5:$B$3004=$A844),'Movimentações'!$E$5:$E$3004),""))</f>
        <v/>
      </c>
      <c r="K844" s="14">
        <f>IF($J844&lt;&gt;"Montagem","",LOOKUP(2,1/('Movimentações'!$B$5:$B$3004=$A844),'Movimentações'!$C$5:$C$3004)&amp;" "&amp;LOOKUP(2,1/('Movimentações'!$B$5:$B$3004=$A844),'Movimentações'!$D$5:$D$3004))</f>
        <v/>
      </c>
      <c r="L844" s="18">
        <f>IF($A844="","",SUMIF('Movimentações'!$B$5:$B$3004,$A844,'Movimentações'!$H$5:$H$3004))</f>
        <v/>
      </c>
      <c r="M844" s="17">
        <f>IF($A844="","",IFERROR(LOOKUP(2,1/(('Movimentações'!$B$5:$B$3004=$A844)*('Movimentações'!$G$5:$G$3004&lt;&gt;"")),'Movimentações'!$G$5:$G$3004),""))</f>
        <v/>
      </c>
      <c r="N844" s="17">
        <f>IF(OR($H844="",$M844=""),"",$H844-$M844)</f>
        <v/>
      </c>
      <c r="O844" s="18">
        <f>IF(OR($N844="",$L844=""),"",IF(OR($N844&lt;=0,$L844=0),"",$L844/$N844))</f>
        <v/>
      </c>
      <c r="P844" s="19">
        <f>IF(OR($G844="",$L844=""),"",IF($L844=0,"",$G844/$L844))</f>
        <v/>
      </c>
      <c r="Q844" s="14">
        <f>IF(OR($M844="",Listas!$H$2=""),"",IF($M844&lt;=Listas!$H$2,"Sulco no limite: avaliar a retirada",""))</f>
        <v/>
      </c>
      <c r="R844" s="14" t="n"/>
    </row>
    <row r="845">
      <c r="A845" s="14" t="n"/>
      <c r="B845" s="14" t="n"/>
      <c r="C845" s="14" t="n"/>
      <c r="D845" s="14" t="n"/>
      <c r="E845" s="14" t="n"/>
      <c r="F845" s="15" t="n"/>
      <c r="G845" s="16" t="n"/>
      <c r="H845" s="17" t="n"/>
      <c r="I845" s="14" t="n"/>
      <c r="J845" s="14">
        <f>IF($A845="","",IFERROR(LOOKUP(2,1/('Movimentações'!$B$5:$B$3004=$A845),'Movimentações'!$E$5:$E$3004),""))</f>
        <v/>
      </c>
      <c r="K845" s="14">
        <f>IF($J845&lt;&gt;"Montagem","",LOOKUP(2,1/('Movimentações'!$B$5:$B$3004=$A845),'Movimentações'!$C$5:$C$3004)&amp;" "&amp;LOOKUP(2,1/('Movimentações'!$B$5:$B$3004=$A845),'Movimentações'!$D$5:$D$3004))</f>
        <v/>
      </c>
      <c r="L845" s="18">
        <f>IF($A845="","",SUMIF('Movimentações'!$B$5:$B$3004,$A845,'Movimentações'!$H$5:$H$3004))</f>
        <v/>
      </c>
      <c r="M845" s="17">
        <f>IF($A845="","",IFERROR(LOOKUP(2,1/(('Movimentações'!$B$5:$B$3004=$A845)*('Movimentações'!$G$5:$G$3004&lt;&gt;"")),'Movimentações'!$G$5:$G$3004),""))</f>
        <v/>
      </c>
      <c r="N845" s="17">
        <f>IF(OR($H845="",$M845=""),"",$H845-$M845)</f>
        <v/>
      </c>
      <c r="O845" s="18">
        <f>IF(OR($N845="",$L845=""),"",IF(OR($N845&lt;=0,$L845=0),"",$L845/$N845))</f>
        <v/>
      </c>
      <c r="P845" s="19">
        <f>IF(OR($G845="",$L845=""),"",IF($L845=0,"",$G845/$L845))</f>
        <v/>
      </c>
      <c r="Q845" s="14">
        <f>IF(OR($M845="",Listas!$H$2=""),"",IF($M845&lt;=Listas!$H$2,"Sulco no limite: avaliar a retirada",""))</f>
        <v/>
      </c>
      <c r="R845" s="14" t="n"/>
    </row>
    <row r="846">
      <c r="A846" s="14" t="n"/>
      <c r="B846" s="14" t="n"/>
      <c r="C846" s="14" t="n"/>
      <c r="D846" s="14" t="n"/>
      <c r="E846" s="14" t="n"/>
      <c r="F846" s="15" t="n"/>
      <c r="G846" s="16" t="n"/>
      <c r="H846" s="17" t="n"/>
      <c r="I846" s="14" t="n"/>
      <c r="J846" s="14">
        <f>IF($A846="","",IFERROR(LOOKUP(2,1/('Movimentações'!$B$5:$B$3004=$A846),'Movimentações'!$E$5:$E$3004),""))</f>
        <v/>
      </c>
      <c r="K846" s="14">
        <f>IF($J846&lt;&gt;"Montagem","",LOOKUP(2,1/('Movimentações'!$B$5:$B$3004=$A846),'Movimentações'!$C$5:$C$3004)&amp;" "&amp;LOOKUP(2,1/('Movimentações'!$B$5:$B$3004=$A846),'Movimentações'!$D$5:$D$3004))</f>
        <v/>
      </c>
      <c r="L846" s="18">
        <f>IF($A846="","",SUMIF('Movimentações'!$B$5:$B$3004,$A846,'Movimentações'!$H$5:$H$3004))</f>
        <v/>
      </c>
      <c r="M846" s="17">
        <f>IF($A846="","",IFERROR(LOOKUP(2,1/(('Movimentações'!$B$5:$B$3004=$A846)*('Movimentações'!$G$5:$G$3004&lt;&gt;"")),'Movimentações'!$G$5:$G$3004),""))</f>
        <v/>
      </c>
      <c r="N846" s="17">
        <f>IF(OR($H846="",$M846=""),"",$H846-$M846)</f>
        <v/>
      </c>
      <c r="O846" s="18">
        <f>IF(OR($N846="",$L846=""),"",IF(OR($N846&lt;=0,$L846=0),"",$L846/$N846))</f>
        <v/>
      </c>
      <c r="P846" s="19">
        <f>IF(OR($G846="",$L846=""),"",IF($L846=0,"",$G846/$L846))</f>
        <v/>
      </c>
      <c r="Q846" s="14">
        <f>IF(OR($M846="",Listas!$H$2=""),"",IF($M846&lt;=Listas!$H$2,"Sulco no limite: avaliar a retirada",""))</f>
        <v/>
      </c>
      <c r="R846" s="14" t="n"/>
    </row>
    <row r="847">
      <c r="A847" s="14" t="n"/>
      <c r="B847" s="14" t="n"/>
      <c r="C847" s="14" t="n"/>
      <c r="D847" s="14" t="n"/>
      <c r="E847" s="14" t="n"/>
      <c r="F847" s="15" t="n"/>
      <c r="G847" s="16" t="n"/>
      <c r="H847" s="17" t="n"/>
      <c r="I847" s="14" t="n"/>
      <c r="J847" s="14">
        <f>IF($A847="","",IFERROR(LOOKUP(2,1/('Movimentações'!$B$5:$B$3004=$A847),'Movimentações'!$E$5:$E$3004),""))</f>
        <v/>
      </c>
      <c r="K847" s="14">
        <f>IF($J847&lt;&gt;"Montagem","",LOOKUP(2,1/('Movimentações'!$B$5:$B$3004=$A847),'Movimentações'!$C$5:$C$3004)&amp;" "&amp;LOOKUP(2,1/('Movimentações'!$B$5:$B$3004=$A847),'Movimentações'!$D$5:$D$3004))</f>
        <v/>
      </c>
      <c r="L847" s="18">
        <f>IF($A847="","",SUMIF('Movimentações'!$B$5:$B$3004,$A847,'Movimentações'!$H$5:$H$3004))</f>
        <v/>
      </c>
      <c r="M847" s="17">
        <f>IF($A847="","",IFERROR(LOOKUP(2,1/(('Movimentações'!$B$5:$B$3004=$A847)*('Movimentações'!$G$5:$G$3004&lt;&gt;"")),'Movimentações'!$G$5:$G$3004),""))</f>
        <v/>
      </c>
      <c r="N847" s="17">
        <f>IF(OR($H847="",$M847=""),"",$H847-$M847)</f>
        <v/>
      </c>
      <c r="O847" s="18">
        <f>IF(OR($N847="",$L847=""),"",IF(OR($N847&lt;=0,$L847=0),"",$L847/$N847))</f>
        <v/>
      </c>
      <c r="P847" s="19">
        <f>IF(OR($G847="",$L847=""),"",IF($L847=0,"",$G847/$L847))</f>
        <v/>
      </c>
      <c r="Q847" s="14">
        <f>IF(OR($M847="",Listas!$H$2=""),"",IF($M847&lt;=Listas!$H$2,"Sulco no limite: avaliar a retirada",""))</f>
        <v/>
      </c>
      <c r="R847" s="14" t="n"/>
    </row>
    <row r="848">
      <c r="A848" s="14" t="n"/>
      <c r="B848" s="14" t="n"/>
      <c r="C848" s="14" t="n"/>
      <c r="D848" s="14" t="n"/>
      <c r="E848" s="14" t="n"/>
      <c r="F848" s="15" t="n"/>
      <c r="G848" s="16" t="n"/>
      <c r="H848" s="17" t="n"/>
      <c r="I848" s="14" t="n"/>
      <c r="J848" s="14">
        <f>IF($A848="","",IFERROR(LOOKUP(2,1/('Movimentações'!$B$5:$B$3004=$A848),'Movimentações'!$E$5:$E$3004),""))</f>
        <v/>
      </c>
      <c r="K848" s="14">
        <f>IF($J848&lt;&gt;"Montagem","",LOOKUP(2,1/('Movimentações'!$B$5:$B$3004=$A848),'Movimentações'!$C$5:$C$3004)&amp;" "&amp;LOOKUP(2,1/('Movimentações'!$B$5:$B$3004=$A848),'Movimentações'!$D$5:$D$3004))</f>
        <v/>
      </c>
      <c r="L848" s="18">
        <f>IF($A848="","",SUMIF('Movimentações'!$B$5:$B$3004,$A848,'Movimentações'!$H$5:$H$3004))</f>
        <v/>
      </c>
      <c r="M848" s="17">
        <f>IF($A848="","",IFERROR(LOOKUP(2,1/(('Movimentações'!$B$5:$B$3004=$A848)*('Movimentações'!$G$5:$G$3004&lt;&gt;"")),'Movimentações'!$G$5:$G$3004),""))</f>
        <v/>
      </c>
      <c r="N848" s="17">
        <f>IF(OR($H848="",$M848=""),"",$H848-$M848)</f>
        <v/>
      </c>
      <c r="O848" s="18">
        <f>IF(OR($N848="",$L848=""),"",IF(OR($N848&lt;=0,$L848=0),"",$L848/$N848))</f>
        <v/>
      </c>
      <c r="P848" s="19">
        <f>IF(OR($G848="",$L848=""),"",IF($L848=0,"",$G848/$L848))</f>
        <v/>
      </c>
      <c r="Q848" s="14">
        <f>IF(OR($M848="",Listas!$H$2=""),"",IF($M848&lt;=Listas!$H$2,"Sulco no limite: avaliar a retirada",""))</f>
        <v/>
      </c>
      <c r="R848" s="14" t="n"/>
    </row>
    <row r="849">
      <c r="A849" s="14" t="n"/>
      <c r="B849" s="14" t="n"/>
      <c r="C849" s="14" t="n"/>
      <c r="D849" s="14" t="n"/>
      <c r="E849" s="14" t="n"/>
      <c r="F849" s="15" t="n"/>
      <c r="G849" s="16" t="n"/>
      <c r="H849" s="17" t="n"/>
      <c r="I849" s="14" t="n"/>
      <c r="J849" s="14">
        <f>IF($A849="","",IFERROR(LOOKUP(2,1/('Movimentações'!$B$5:$B$3004=$A849),'Movimentações'!$E$5:$E$3004),""))</f>
        <v/>
      </c>
      <c r="K849" s="14">
        <f>IF($J849&lt;&gt;"Montagem","",LOOKUP(2,1/('Movimentações'!$B$5:$B$3004=$A849),'Movimentações'!$C$5:$C$3004)&amp;" "&amp;LOOKUP(2,1/('Movimentações'!$B$5:$B$3004=$A849),'Movimentações'!$D$5:$D$3004))</f>
        <v/>
      </c>
      <c r="L849" s="18">
        <f>IF($A849="","",SUMIF('Movimentações'!$B$5:$B$3004,$A849,'Movimentações'!$H$5:$H$3004))</f>
        <v/>
      </c>
      <c r="M849" s="17">
        <f>IF($A849="","",IFERROR(LOOKUP(2,1/(('Movimentações'!$B$5:$B$3004=$A849)*('Movimentações'!$G$5:$G$3004&lt;&gt;"")),'Movimentações'!$G$5:$G$3004),""))</f>
        <v/>
      </c>
      <c r="N849" s="17">
        <f>IF(OR($H849="",$M849=""),"",$H849-$M849)</f>
        <v/>
      </c>
      <c r="O849" s="18">
        <f>IF(OR($N849="",$L849=""),"",IF(OR($N849&lt;=0,$L849=0),"",$L849/$N849))</f>
        <v/>
      </c>
      <c r="P849" s="19">
        <f>IF(OR($G849="",$L849=""),"",IF($L849=0,"",$G849/$L849))</f>
        <v/>
      </c>
      <c r="Q849" s="14">
        <f>IF(OR($M849="",Listas!$H$2=""),"",IF($M849&lt;=Listas!$H$2,"Sulco no limite: avaliar a retirada",""))</f>
        <v/>
      </c>
      <c r="R849" s="14" t="n"/>
    </row>
    <row r="850">
      <c r="A850" s="14" t="n"/>
      <c r="B850" s="14" t="n"/>
      <c r="C850" s="14" t="n"/>
      <c r="D850" s="14" t="n"/>
      <c r="E850" s="14" t="n"/>
      <c r="F850" s="15" t="n"/>
      <c r="G850" s="16" t="n"/>
      <c r="H850" s="17" t="n"/>
      <c r="I850" s="14" t="n"/>
      <c r="J850" s="14">
        <f>IF($A850="","",IFERROR(LOOKUP(2,1/('Movimentações'!$B$5:$B$3004=$A850),'Movimentações'!$E$5:$E$3004),""))</f>
        <v/>
      </c>
      <c r="K850" s="14">
        <f>IF($J850&lt;&gt;"Montagem","",LOOKUP(2,1/('Movimentações'!$B$5:$B$3004=$A850),'Movimentações'!$C$5:$C$3004)&amp;" "&amp;LOOKUP(2,1/('Movimentações'!$B$5:$B$3004=$A850),'Movimentações'!$D$5:$D$3004))</f>
        <v/>
      </c>
      <c r="L850" s="18">
        <f>IF($A850="","",SUMIF('Movimentações'!$B$5:$B$3004,$A850,'Movimentações'!$H$5:$H$3004))</f>
        <v/>
      </c>
      <c r="M850" s="17">
        <f>IF($A850="","",IFERROR(LOOKUP(2,1/(('Movimentações'!$B$5:$B$3004=$A850)*('Movimentações'!$G$5:$G$3004&lt;&gt;"")),'Movimentações'!$G$5:$G$3004),""))</f>
        <v/>
      </c>
      <c r="N850" s="17">
        <f>IF(OR($H850="",$M850=""),"",$H850-$M850)</f>
        <v/>
      </c>
      <c r="O850" s="18">
        <f>IF(OR($N850="",$L850=""),"",IF(OR($N850&lt;=0,$L850=0),"",$L850/$N850))</f>
        <v/>
      </c>
      <c r="P850" s="19">
        <f>IF(OR($G850="",$L850=""),"",IF($L850=0,"",$G850/$L850))</f>
        <v/>
      </c>
      <c r="Q850" s="14">
        <f>IF(OR($M850="",Listas!$H$2=""),"",IF($M850&lt;=Listas!$H$2,"Sulco no limite: avaliar a retirada",""))</f>
        <v/>
      </c>
      <c r="R850" s="14" t="n"/>
    </row>
    <row r="851">
      <c r="A851" s="14" t="n"/>
      <c r="B851" s="14" t="n"/>
      <c r="C851" s="14" t="n"/>
      <c r="D851" s="14" t="n"/>
      <c r="E851" s="14" t="n"/>
      <c r="F851" s="15" t="n"/>
      <c r="G851" s="16" t="n"/>
      <c r="H851" s="17" t="n"/>
      <c r="I851" s="14" t="n"/>
      <c r="J851" s="14">
        <f>IF($A851="","",IFERROR(LOOKUP(2,1/('Movimentações'!$B$5:$B$3004=$A851),'Movimentações'!$E$5:$E$3004),""))</f>
        <v/>
      </c>
      <c r="K851" s="14">
        <f>IF($J851&lt;&gt;"Montagem","",LOOKUP(2,1/('Movimentações'!$B$5:$B$3004=$A851),'Movimentações'!$C$5:$C$3004)&amp;" "&amp;LOOKUP(2,1/('Movimentações'!$B$5:$B$3004=$A851),'Movimentações'!$D$5:$D$3004))</f>
        <v/>
      </c>
      <c r="L851" s="18">
        <f>IF($A851="","",SUMIF('Movimentações'!$B$5:$B$3004,$A851,'Movimentações'!$H$5:$H$3004))</f>
        <v/>
      </c>
      <c r="M851" s="17">
        <f>IF($A851="","",IFERROR(LOOKUP(2,1/(('Movimentações'!$B$5:$B$3004=$A851)*('Movimentações'!$G$5:$G$3004&lt;&gt;"")),'Movimentações'!$G$5:$G$3004),""))</f>
        <v/>
      </c>
      <c r="N851" s="17">
        <f>IF(OR($H851="",$M851=""),"",$H851-$M851)</f>
        <v/>
      </c>
      <c r="O851" s="18">
        <f>IF(OR($N851="",$L851=""),"",IF(OR($N851&lt;=0,$L851=0),"",$L851/$N851))</f>
        <v/>
      </c>
      <c r="P851" s="19">
        <f>IF(OR($G851="",$L851=""),"",IF($L851=0,"",$G851/$L851))</f>
        <v/>
      </c>
      <c r="Q851" s="14">
        <f>IF(OR($M851="",Listas!$H$2=""),"",IF($M851&lt;=Listas!$H$2,"Sulco no limite: avaliar a retirada",""))</f>
        <v/>
      </c>
      <c r="R851" s="14" t="n"/>
    </row>
    <row r="852">
      <c r="A852" s="14" t="n"/>
      <c r="B852" s="14" t="n"/>
      <c r="C852" s="14" t="n"/>
      <c r="D852" s="14" t="n"/>
      <c r="E852" s="14" t="n"/>
      <c r="F852" s="15" t="n"/>
      <c r="G852" s="16" t="n"/>
      <c r="H852" s="17" t="n"/>
      <c r="I852" s="14" t="n"/>
      <c r="J852" s="14">
        <f>IF($A852="","",IFERROR(LOOKUP(2,1/('Movimentações'!$B$5:$B$3004=$A852),'Movimentações'!$E$5:$E$3004),""))</f>
        <v/>
      </c>
      <c r="K852" s="14">
        <f>IF($J852&lt;&gt;"Montagem","",LOOKUP(2,1/('Movimentações'!$B$5:$B$3004=$A852),'Movimentações'!$C$5:$C$3004)&amp;" "&amp;LOOKUP(2,1/('Movimentações'!$B$5:$B$3004=$A852),'Movimentações'!$D$5:$D$3004))</f>
        <v/>
      </c>
      <c r="L852" s="18">
        <f>IF($A852="","",SUMIF('Movimentações'!$B$5:$B$3004,$A852,'Movimentações'!$H$5:$H$3004))</f>
        <v/>
      </c>
      <c r="M852" s="17">
        <f>IF($A852="","",IFERROR(LOOKUP(2,1/(('Movimentações'!$B$5:$B$3004=$A852)*('Movimentações'!$G$5:$G$3004&lt;&gt;"")),'Movimentações'!$G$5:$G$3004),""))</f>
        <v/>
      </c>
      <c r="N852" s="17">
        <f>IF(OR($H852="",$M852=""),"",$H852-$M852)</f>
        <v/>
      </c>
      <c r="O852" s="18">
        <f>IF(OR($N852="",$L852=""),"",IF(OR($N852&lt;=0,$L852=0),"",$L852/$N852))</f>
        <v/>
      </c>
      <c r="P852" s="19">
        <f>IF(OR($G852="",$L852=""),"",IF($L852=0,"",$G852/$L852))</f>
        <v/>
      </c>
      <c r="Q852" s="14">
        <f>IF(OR($M852="",Listas!$H$2=""),"",IF($M852&lt;=Listas!$H$2,"Sulco no limite: avaliar a retirada",""))</f>
        <v/>
      </c>
      <c r="R852" s="14" t="n"/>
    </row>
    <row r="853">
      <c r="A853" s="14" t="n"/>
      <c r="B853" s="14" t="n"/>
      <c r="C853" s="14" t="n"/>
      <c r="D853" s="14" t="n"/>
      <c r="E853" s="14" t="n"/>
      <c r="F853" s="15" t="n"/>
      <c r="G853" s="16" t="n"/>
      <c r="H853" s="17" t="n"/>
      <c r="I853" s="14" t="n"/>
      <c r="J853" s="14">
        <f>IF($A853="","",IFERROR(LOOKUP(2,1/('Movimentações'!$B$5:$B$3004=$A853),'Movimentações'!$E$5:$E$3004),""))</f>
        <v/>
      </c>
      <c r="K853" s="14">
        <f>IF($J853&lt;&gt;"Montagem","",LOOKUP(2,1/('Movimentações'!$B$5:$B$3004=$A853),'Movimentações'!$C$5:$C$3004)&amp;" "&amp;LOOKUP(2,1/('Movimentações'!$B$5:$B$3004=$A853),'Movimentações'!$D$5:$D$3004))</f>
        <v/>
      </c>
      <c r="L853" s="18">
        <f>IF($A853="","",SUMIF('Movimentações'!$B$5:$B$3004,$A853,'Movimentações'!$H$5:$H$3004))</f>
        <v/>
      </c>
      <c r="M853" s="17">
        <f>IF($A853="","",IFERROR(LOOKUP(2,1/(('Movimentações'!$B$5:$B$3004=$A853)*('Movimentações'!$G$5:$G$3004&lt;&gt;"")),'Movimentações'!$G$5:$G$3004),""))</f>
        <v/>
      </c>
      <c r="N853" s="17">
        <f>IF(OR($H853="",$M853=""),"",$H853-$M853)</f>
        <v/>
      </c>
      <c r="O853" s="18">
        <f>IF(OR($N853="",$L853=""),"",IF(OR($N853&lt;=0,$L853=0),"",$L853/$N853))</f>
        <v/>
      </c>
      <c r="P853" s="19">
        <f>IF(OR($G853="",$L853=""),"",IF($L853=0,"",$G853/$L853))</f>
        <v/>
      </c>
      <c r="Q853" s="14">
        <f>IF(OR($M853="",Listas!$H$2=""),"",IF($M853&lt;=Listas!$H$2,"Sulco no limite: avaliar a retirada",""))</f>
        <v/>
      </c>
      <c r="R853" s="14" t="n"/>
    </row>
    <row r="854">
      <c r="A854" s="14" t="n"/>
      <c r="B854" s="14" t="n"/>
      <c r="C854" s="14" t="n"/>
      <c r="D854" s="14" t="n"/>
      <c r="E854" s="14" t="n"/>
      <c r="F854" s="15" t="n"/>
      <c r="G854" s="16" t="n"/>
      <c r="H854" s="17" t="n"/>
      <c r="I854" s="14" t="n"/>
      <c r="J854" s="14">
        <f>IF($A854="","",IFERROR(LOOKUP(2,1/('Movimentações'!$B$5:$B$3004=$A854),'Movimentações'!$E$5:$E$3004),""))</f>
        <v/>
      </c>
      <c r="K854" s="14">
        <f>IF($J854&lt;&gt;"Montagem","",LOOKUP(2,1/('Movimentações'!$B$5:$B$3004=$A854),'Movimentações'!$C$5:$C$3004)&amp;" "&amp;LOOKUP(2,1/('Movimentações'!$B$5:$B$3004=$A854),'Movimentações'!$D$5:$D$3004))</f>
        <v/>
      </c>
      <c r="L854" s="18">
        <f>IF($A854="","",SUMIF('Movimentações'!$B$5:$B$3004,$A854,'Movimentações'!$H$5:$H$3004))</f>
        <v/>
      </c>
      <c r="M854" s="17">
        <f>IF($A854="","",IFERROR(LOOKUP(2,1/(('Movimentações'!$B$5:$B$3004=$A854)*('Movimentações'!$G$5:$G$3004&lt;&gt;"")),'Movimentações'!$G$5:$G$3004),""))</f>
        <v/>
      </c>
      <c r="N854" s="17">
        <f>IF(OR($H854="",$M854=""),"",$H854-$M854)</f>
        <v/>
      </c>
      <c r="O854" s="18">
        <f>IF(OR($N854="",$L854=""),"",IF(OR($N854&lt;=0,$L854=0),"",$L854/$N854))</f>
        <v/>
      </c>
      <c r="P854" s="19">
        <f>IF(OR($G854="",$L854=""),"",IF($L854=0,"",$G854/$L854))</f>
        <v/>
      </c>
      <c r="Q854" s="14">
        <f>IF(OR($M854="",Listas!$H$2=""),"",IF($M854&lt;=Listas!$H$2,"Sulco no limite: avaliar a retirada",""))</f>
        <v/>
      </c>
      <c r="R854" s="14" t="n"/>
    </row>
    <row r="855">
      <c r="A855" s="14" t="n"/>
      <c r="B855" s="14" t="n"/>
      <c r="C855" s="14" t="n"/>
      <c r="D855" s="14" t="n"/>
      <c r="E855" s="14" t="n"/>
      <c r="F855" s="15" t="n"/>
      <c r="G855" s="16" t="n"/>
      <c r="H855" s="17" t="n"/>
      <c r="I855" s="14" t="n"/>
      <c r="J855" s="14">
        <f>IF($A855="","",IFERROR(LOOKUP(2,1/('Movimentações'!$B$5:$B$3004=$A855),'Movimentações'!$E$5:$E$3004),""))</f>
        <v/>
      </c>
      <c r="K855" s="14">
        <f>IF($J855&lt;&gt;"Montagem","",LOOKUP(2,1/('Movimentações'!$B$5:$B$3004=$A855),'Movimentações'!$C$5:$C$3004)&amp;" "&amp;LOOKUP(2,1/('Movimentações'!$B$5:$B$3004=$A855),'Movimentações'!$D$5:$D$3004))</f>
        <v/>
      </c>
      <c r="L855" s="18">
        <f>IF($A855="","",SUMIF('Movimentações'!$B$5:$B$3004,$A855,'Movimentações'!$H$5:$H$3004))</f>
        <v/>
      </c>
      <c r="M855" s="17">
        <f>IF($A855="","",IFERROR(LOOKUP(2,1/(('Movimentações'!$B$5:$B$3004=$A855)*('Movimentações'!$G$5:$G$3004&lt;&gt;"")),'Movimentações'!$G$5:$G$3004),""))</f>
        <v/>
      </c>
      <c r="N855" s="17">
        <f>IF(OR($H855="",$M855=""),"",$H855-$M855)</f>
        <v/>
      </c>
      <c r="O855" s="18">
        <f>IF(OR($N855="",$L855=""),"",IF(OR($N855&lt;=0,$L855=0),"",$L855/$N855))</f>
        <v/>
      </c>
      <c r="P855" s="19">
        <f>IF(OR($G855="",$L855=""),"",IF($L855=0,"",$G855/$L855))</f>
        <v/>
      </c>
      <c r="Q855" s="14">
        <f>IF(OR($M855="",Listas!$H$2=""),"",IF($M855&lt;=Listas!$H$2,"Sulco no limite: avaliar a retirada",""))</f>
        <v/>
      </c>
      <c r="R855" s="14" t="n"/>
    </row>
    <row r="856">
      <c r="A856" s="14" t="n"/>
      <c r="B856" s="14" t="n"/>
      <c r="C856" s="14" t="n"/>
      <c r="D856" s="14" t="n"/>
      <c r="E856" s="14" t="n"/>
      <c r="F856" s="15" t="n"/>
      <c r="G856" s="16" t="n"/>
      <c r="H856" s="17" t="n"/>
      <c r="I856" s="14" t="n"/>
      <c r="J856" s="14">
        <f>IF($A856="","",IFERROR(LOOKUP(2,1/('Movimentações'!$B$5:$B$3004=$A856),'Movimentações'!$E$5:$E$3004),""))</f>
        <v/>
      </c>
      <c r="K856" s="14">
        <f>IF($J856&lt;&gt;"Montagem","",LOOKUP(2,1/('Movimentações'!$B$5:$B$3004=$A856),'Movimentações'!$C$5:$C$3004)&amp;" "&amp;LOOKUP(2,1/('Movimentações'!$B$5:$B$3004=$A856),'Movimentações'!$D$5:$D$3004))</f>
        <v/>
      </c>
      <c r="L856" s="18">
        <f>IF($A856="","",SUMIF('Movimentações'!$B$5:$B$3004,$A856,'Movimentações'!$H$5:$H$3004))</f>
        <v/>
      </c>
      <c r="M856" s="17">
        <f>IF($A856="","",IFERROR(LOOKUP(2,1/(('Movimentações'!$B$5:$B$3004=$A856)*('Movimentações'!$G$5:$G$3004&lt;&gt;"")),'Movimentações'!$G$5:$G$3004),""))</f>
        <v/>
      </c>
      <c r="N856" s="17">
        <f>IF(OR($H856="",$M856=""),"",$H856-$M856)</f>
        <v/>
      </c>
      <c r="O856" s="18">
        <f>IF(OR($N856="",$L856=""),"",IF(OR($N856&lt;=0,$L856=0),"",$L856/$N856))</f>
        <v/>
      </c>
      <c r="P856" s="19">
        <f>IF(OR($G856="",$L856=""),"",IF($L856=0,"",$G856/$L856))</f>
        <v/>
      </c>
      <c r="Q856" s="14">
        <f>IF(OR($M856="",Listas!$H$2=""),"",IF($M856&lt;=Listas!$H$2,"Sulco no limite: avaliar a retirada",""))</f>
        <v/>
      </c>
      <c r="R856" s="14" t="n"/>
    </row>
    <row r="857">
      <c r="A857" s="14" t="n"/>
      <c r="B857" s="14" t="n"/>
      <c r="C857" s="14" t="n"/>
      <c r="D857" s="14" t="n"/>
      <c r="E857" s="14" t="n"/>
      <c r="F857" s="15" t="n"/>
      <c r="G857" s="16" t="n"/>
      <c r="H857" s="17" t="n"/>
      <c r="I857" s="14" t="n"/>
      <c r="J857" s="14">
        <f>IF($A857="","",IFERROR(LOOKUP(2,1/('Movimentações'!$B$5:$B$3004=$A857),'Movimentações'!$E$5:$E$3004),""))</f>
        <v/>
      </c>
      <c r="K857" s="14">
        <f>IF($J857&lt;&gt;"Montagem","",LOOKUP(2,1/('Movimentações'!$B$5:$B$3004=$A857),'Movimentações'!$C$5:$C$3004)&amp;" "&amp;LOOKUP(2,1/('Movimentações'!$B$5:$B$3004=$A857),'Movimentações'!$D$5:$D$3004))</f>
        <v/>
      </c>
      <c r="L857" s="18">
        <f>IF($A857="","",SUMIF('Movimentações'!$B$5:$B$3004,$A857,'Movimentações'!$H$5:$H$3004))</f>
        <v/>
      </c>
      <c r="M857" s="17">
        <f>IF($A857="","",IFERROR(LOOKUP(2,1/(('Movimentações'!$B$5:$B$3004=$A857)*('Movimentações'!$G$5:$G$3004&lt;&gt;"")),'Movimentações'!$G$5:$G$3004),""))</f>
        <v/>
      </c>
      <c r="N857" s="17">
        <f>IF(OR($H857="",$M857=""),"",$H857-$M857)</f>
        <v/>
      </c>
      <c r="O857" s="18">
        <f>IF(OR($N857="",$L857=""),"",IF(OR($N857&lt;=0,$L857=0),"",$L857/$N857))</f>
        <v/>
      </c>
      <c r="P857" s="19">
        <f>IF(OR($G857="",$L857=""),"",IF($L857=0,"",$G857/$L857))</f>
        <v/>
      </c>
      <c r="Q857" s="14">
        <f>IF(OR($M857="",Listas!$H$2=""),"",IF($M857&lt;=Listas!$H$2,"Sulco no limite: avaliar a retirada",""))</f>
        <v/>
      </c>
      <c r="R857" s="14" t="n"/>
    </row>
    <row r="858">
      <c r="A858" s="14" t="n"/>
      <c r="B858" s="14" t="n"/>
      <c r="C858" s="14" t="n"/>
      <c r="D858" s="14" t="n"/>
      <c r="E858" s="14" t="n"/>
      <c r="F858" s="15" t="n"/>
      <c r="G858" s="16" t="n"/>
      <c r="H858" s="17" t="n"/>
      <c r="I858" s="14" t="n"/>
      <c r="J858" s="14">
        <f>IF($A858="","",IFERROR(LOOKUP(2,1/('Movimentações'!$B$5:$B$3004=$A858),'Movimentações'!$E$5:$E$3004),""))</f>
        <v/>
      </c>
      <c r="K858" s="14">
        <f>IF($J858&lt;&gt;"Montagem","",LOOKUP(2,1/('Movimentações'!$B$5:$B$3004=$A858),'Movimentações'!$C$5:$C$3004)&amp;" "&amp;LOOKUP(2,1/('Movimentações'!$B$5:$B$3004=$A858),'Movimentações'!$D$5:$D$3004))</f>
        <v/>
      </c>
      <c r="L858" s="18">
        <f>IF($A858="","",SUMIF('Movimentações'!$B$5:$B$3004,$A858,'Movimentações'!$H$5:$H$3004))</f>
        <v/>
      </c>
      <c r="M858" s="17">
        <f>IF($A858="","",IFERROR(LOOKUP(2,1/(('Movimentações'!$B$5:$B$3004=$A858)*('Movimentações'!$G$5:$G$3004&lt;&gt;"")),'Movimentações'!$G$5:$G$3004),""))</f>
        <v/>
      </c>
      <c r="N858" s="17">
        <f>IF(OR($H858="",$M858=""),"",$H858-$M858)</f>
        <v/>
      </c>
      <c r="O858" s="18">
        <f>IF(OR($N858="",$L858=""),"",IF(OR($N858&lt;=0,$L858=0),"",$L858/$N858))</f>
        <v/>
      </c>
      <c r="P858" s="19">
        <f>IF(OR($G858="",$L858=""),"",IF($L858=0,"",$G858/$L858))</f>
        <v/>
      </c>
      <c r="Q858" s="14">
        <f>IF(OR($M858="",Listas!$H$2=""),"",IF($M858&lt;=Listas!$H$2,"Sulco no limite: avaliar a retirada",""))</f>
        <v/>
      </c>
      <c r="R858" s="14" t="n"/>
    </row>
    <row r="859">
      <c r="A859" s="14" t="n"/>
      <c r="B859" s="14" t="n"/>
      <c r="C859" s="14" t="n"/>
      <c r="D859" s="14" t="n"/>
      <c r="E859" s="14" t="n"/>
      <c r="F859" s="15" t="n"/>
      <c r="G859" s="16" t="n"/>
      <c r="H859" s="17" t="n"/>
      <c r="I859" s="14" t="n"/>
      <c r="J859" s="14">
        <f>IF($A859="","",IFERROR(LOOKUP(2,1/('Movimentações'!$B$5:$B$3004=$A859),'Movimentações'!$E$5:$E$3004),""))</f>
        <v/>
      </c>
      <c r="K859" s="14">
        <f>IF($J859&lt;&gt;"Montagem","",LOOKUP(2,1/('Movimentações'!$B$5:$B$3004=$A859),'Movimentações'!$C$5:$C$3004)&amp;" "&amp;LOOKUP(2,1/('Movimentações'!$B$5:$B$3004=$A859),'Movimentações'!$D$5:$D$3004))</f>
        <v/>
      </c>
      <c r="L859" s="18">
        <f>IF($A859="","",SUMIF('Movimentações'!$B$5:$B$3004,$A859,'Movimentações'!$H$5:$H$3004))</f>
        <v/>
      </c>
      <c r="M859" s="17">
        <f>IF($A859="","",IFERROR(LOOKUP(2,1/(('Movimentações'!$B$5:$B$3004=$A859)*('Movimentações'!$G$5:$G$3004&lt;&gt;"")),'Movimentações'!$G$5:$G$3004),""))</f>
        <v/>
      </c>
      <c r="N859" s="17">
        <f>IF(OR($H859="",$M859=""),"",$H859-$M859)</f>
        <v/>
      </c>
      <c r="O859" s="18">
        <f>IF(OR($N859="",$L859=""),"",IF(OR($N859&lt;=0,$L859=0),"",$L859/$N859))</f>
        <v/>
      </c>
      <c r="P859" s="19">
        <f>IF(OR($G859="",$L859=""),"",IF($L859=0,"",$G859/$L859))</f>
        <v/>
      </c>
      <c r="Q859" s="14">
        <f>IF(OR($M859="",Listas!$H$2=""),"",IF($M859&lt;=Listas!$H$2,"Sulco no limite: avaliar a retirada",""))</f>
        <v/>
      </c>
      <c r="R859" s="14" t="n"/>
    </row>
    <row r="860">
      <c r="A860" s="14" t="n"/>
      <c r="B860" s="14" t="n"/>
      <c r="C860" s="14" t="n"/>
      <c r="D860" s="14" t="n"/>
      <c r="E860" s="14" t="n"/>
      <c r="F860" s="15" t="n"/>
      <c r="G860" s="16" t="n"/>
      <c r="H860" s="17" t="n"/>
      <c r="I860" s="14" t="n"/>
      <c r="J860" s="14">
        <f>IF($A860="","",IFERROR(LOOKUP(2,1/('Movimentações'!$B$5:$B$3004=$A860),'Movimentações'!$E$5:$E$3004),""))</f>
        <v/>
      </c>
      <c r="K860" s="14">
        <f>IF($J860&lt;&gt;"Montagem","",LOOKUP(2,1/('Movimentações'!$B$5:$B$3004=$A860),'Movimentações'!$C$5:$C$3004)&amp;" "&amp;LOOKUP(2,1/('Movimentações'!$B$5:$B$3004=$A860),'Movimentações'!$D$5:$D$3004))</f>
        <v/>
      </c>
      <c r="L860" s="18">
        <f>IF($A860="","",SUMIF('Movimentações'!$B$5:$B$3004,$A860,'Movimentações'!$H$5:$H$3004))</f>
        <v/>
      </c>
      <c r="M860" s="17">
        <f>IF($A860="","",IFERROR(LOOKUP(2,1/(('Movimentações'!$B$5:$B$3004=$A860)*('Movimentações'!$G$5:$G$3004&lt;&gt;"")),'Movimentações'!$G$5:$G$3004),""))</f>
        <v/>
      </c>
      <c r="N860" s="17">
        <f>IF(OR($H860="",$M860=""),"",$H860-$M860)</f>
        <v/>
      </c>
      <c r="O860" s="18">
        <f>IF(OR($N860="",$L860=""),"",IF(OR($N860&lt;=0,$L860=0),"",$L860/$N860))</f>
        <v/>
      </c>
      <c r="P860" s="19">
        <f>IF(OR($G860="",$L860=""),"",IF($L860=0,"",$G860/$L860))</f>
        <v/>
      </c>
      <c r="Q860" s="14">
        <f>IF(OR($M860="",Listas!$H$2=""),"",IF($M860&lt;=Listas!$H$2,"Sulco no limite: avaliar a retirada",""))</f>
        <v/>
      </c>
      <c r="R860" s="14" t="n"/>
    </row>
    <row r="861">
      <c r="A861" s="14" t="n"/>
      <c r="B861" s="14" t="n"/>
      <c r="C861" s="14" t="n"/>
      <c r="D861" s="14" t="n"/>
      <c r="E861" s="14" t="n"/>
      <c r="F861" s="15" t="n"/>
      <c r="G861" s="16" t="n"/>
      <c r="H861" s="17" t="n"/>
      <c r="I861" s="14" t="n"/>
      <c r="J861" s="14">
        <f>IF($A861="","",IFERROR(LOOKUP(2,1/('Movimentações'!$B$5:$B$3004=$A861),'Movimentações'!$E$5:$E$3004),""))</f>
        <v/>
      </c>
      <c r="K861" s="14">
        <f>IF($J861&lt;&gt;"Montagem","",LOOKUP(2,1/('Movimentações'!$B$5:$B$3004=$A861),'Movimentações'!$C$5:$C$3004)&amp;" "&amp;LOOKUP(2,1/('Movimentações'!$B$5:$B$3004=$A861),'Movimentações'!$D$5:$D$3004))</f>
        <v/>
      </c>
      <c r="L861" s="18">
        <f>IF($A861="","",SUMIF('Movimentações'!$B$5:$B$3004,$A861,'Movimentações'!$H$5:$H$3004))</f>
        <v/>
      </c>
      <c r="M861" s="17">
        <f>IF($A861="","",IFERROR(LOOKUP(2,1/(('Movimentações'!$B$5:$B$3004=$A861)*('Movimentações'!$G$5:$G$3004&lt;&gt;"")),'Movimentações'!$G$5:$G$3004),""))</f>
        <v/>
      </c>
      <c r="N861" s="17">
        <f>IF(OR($H861="",$M861=""),"",$H861-$M861)</f>
        <v/>
      </c>
      <c r="O861" s="18">
        <f>IF(OR($N861="",$L861=""),"",IF(OR($N861&lt;=0,$L861=0),"",$L861/$N861))</f>
        <v/>
      </c>
      <c r="P861" s="19">
        <f>IF(OR($G861="",$L861=""),"",IF($L861=0,"",$G861/$L861))</f>
        <v/>
      </c>
      <c r="Q861" s="14">
        <f>IF(OR($M861="",Listas!$H$2=""),"",IF($M861&lt;=Listas!$H$2,"Sulco no limite: avaliar a retirada",""))</f>
        <v/>
      </c>
      <c r="R861" s="14" t="n"/>
    </row>
    <row r="862">
      <c r="A862" s="14" t="n"/>
      <c r="B862" s="14" t="n"/>
      <c r="C862" s="14" t="n"/>
      <c r="D862" s="14" t="n"/>
      <c r="E862" s="14" t="n"/>
      <c r="F862" s="15" t="n"/>
      <c r="G862" s="16" t="n"/>
      <c r="H862" s="17" t="n"/>
      <c r="I862" s="14" t="n"/>
      <c r="J862" s="14">
        <f>IF($A862="","",IFERROR(LOOKUP(2,1/('Movimentações'!$B$5:$B$3004=$A862),'Movimentações'!$E$5:$E$3004),""))</f>
        <v/>
      </c>
      <c r="K862" s="14">
        <f>IF($J862&lt;&gt;"Montagem","",LOOKUP(2,1/('Movimentações'!$B$5:$B$3004=$A862),'Movimentações'!$C$5:$C$3004)&amp;" "&amp;LOOKUP(2,1/('Movimentações'!$B$5:$B$3004=$A862),'Movimentações'!$D$5:$D$3004))</f>
        <v/>
      </c>
      <c r="L862" s="18">
        <f>IF($A862="","",SUMIF('Movimentações'!$B$5:$B$3004,$A862,'Movimentações'!$H$5:$H$3004))</f>
        <v/>
      </c>
      <c r="M862" s="17">
        <f>IF($A862="","",IFERROR(LOOKUP(2,1/(('Movimentações'!$B$5:$B$3004=$A862)*('Movimentações'!$G$5:$G$3004&lt;&gt;"")),'Movimentações'!$G$5:$G$3004),""))</f>
        <v/>
      </c>
      <c r="N862" s="17">
        <f>IF(OR($H862="",$M862=""),"",$H862-$M862)</f>
        <v/>
      </c>
      <c r="O862" s="18">
        <f>IF(OR($N862="",$L862=""),"",IF(OR($N862&lt;=0,$L862=0),"",$L862/$N862))</f>
        <v/>
      </c>
      <c r="P862" s="19">
        <f>IF(OR($G862="",$L862=""),"",IF($L862=0,"",$G862/$L862))</f>
        <v/>
      </c>
      <c r="Q862" s="14">
        <f>IF(OR($M862="",Listas!$H$2=""),"",IF($M862&lt;=Listas!$H$2,"Sulco no limite: avaliar a retirada",""))</f>
        <v/>
      </c>
      <c r="R862" s="14" t="n"/>
    </row>
    <row r="863">
      <c r="A863" s="14" t="n"/>
      <c r="B863" s="14" t="n"/>
      <c r="C863" s="14" t="n"/>
      <c r="D863" s="14" t="n"/>
      <c r="E863" s="14" t="n"/>
      <c r="F863" s="15" t="n"/>
      <c r="G863" s="16" t="n"/>
      <c r="H863" s="17" t="n"/>
      <c r="I863" s="14" t="n"/>
      <c r="J863" s="14">
        <f>IF($A863="","",IFERROR(LOOKUP(2,1/('Movimentações'!$B$5:$B$3004=$A863),'Movimentações'!$E$5:$E$3004),""))</f>
        <v/>
      </c>
      <c r="K863" s="14">
        <f>IF($J863&lt;&gt;"Montagem","",LOOKUP(2,1/('Movimentações'!$B$5:$B$3004=$A863),'Movimentações'!$C$5:$C$3004)&amp;" "&amp;LOOKUP(2,1/('Movimentações'!$B$5:$B$3004=$A863),'Movimentações'!$D$5:$D$3004))</f>
        <v/>
      </c>
      <c r="L863" s="18">
        <f>IF($A863="","",SUMIF('Movimentações'!$B$5:$B$3004,$A863,'Movimentações'!$H$5:$H$3004))</f>
        <v/>
      </c>
      <c r="M863" s="17">
        <f>IF($A863="","",IFERROR(LOOKUP(2,1/(('Movimentações'!$B$5:$B$3004=$A863)*('Movimentações'!$G$5:$G$3004&lt;&gt;"")),'Movimentações'!$G$5:$G$3004),""))</f>
        <v/>
      </c>
      <c r="N863" s="17">
        <f>IF(OR($H863="",$M863=""),"",$H863-$M863)</f>
        <v/>
      </c>
      <c r="O863" s="18">
        <f>IF(OR($N863="",$L863=""),"",IF(OR($N863&lt;=0,$L863=0),"",$L863/$N863))</f>
        <v/>
      </c>
      <c r="P863" s="19">
        <f>IF(OR($G863="",$L863=""),"",IF($L863=0,"",$G863/$L863))</f>
        <v/>
      </c>
      <c r="Q863" s="14">
        <f>IF(OR($M863="",Listas!$H$2=""),"",IF($M863&lt;=Listas!$H$2,"Sulco no limite: avaliar a retirada",""))</f>
        <v/>
      </c>
      <c r="R863" s="14" t="n"/>
    </row>
    <row r="864">
      <c r="A864" s="14" t="n"/>
      <c r="B864" s="14" t="n"/>
      <c r="C864" s="14" t="n"/>
      <c r="D864" s="14" t="n"/>
      <c r="E864" s="14" t="n"/>
      <c r="F864" s="15" t="n"/>
      <c r="G864" s="16" t="n"/>
      <c r="H864" s="17" t="n"/>
      <c r="I864" s="14" t="n"/>
      <c r="J864" s="14">
        <f>IF($A864="","",IFERROR(LOOKUP(2,1/('Movimentações'!$B$5:$B$3004=$A864),'Movimentações'!$E$5:$E$3004),""))</f>
        <v/>
      </c>
      <c r="K864" s="14">
        <f>IF($J864&lt;&gt;"Montagem","",LOOKUP(2,1/('Movimentações'!$B$5:$B$3004=$A864),'Movimentações'!$C$5:$C$3004)&amp;" "&amp;LOOKUP(2,1/('Movimentações'!$B$5:$B$3004=$A864),'Movimentações'!$D$5:$D$3004))</f>
        <v/>
      </c>
      <c r="L864" s="18">
        <f>IF($A864="","",SUMIF('Movimentações'!$B$5:$B$3004,$A864,'Movimentações'!$H$5:$H$3004))</f>
        <v/>
      </c>
      <c r="M864" s="17">
        <f>IF($A864="","",IFERROR(LOOKUP(2,1/(('Movimentações'!$B$5:$B$3004=$A864)*('Movimentações'!$G$5:$G$3004&lt;&gt;"")),'Movimentações'!$G$5:$G$3004),""))</f>
        <v/>
      </c>
      <c r="N864" s="17">
        <f>IF(OR($H864="",$M864=""),"",$H864-$M864)</f>
        <v/>
      </c>
      <c r="O864" s="18">
        <f>IF(OR($N864="",$L864=""),"",IF(OR($N864&lt;=0,$L864=0),"",$L864/$N864))</f>
        <v/>
      </c>
      <c r="P864" s="19">
        <f>IF(OR($G864="",$L864=""),"",IF($L864=0,"",$G864/$L864))</f>
        <v/>
      </c>
      <c r="Q864" s="14">
        <f>IF(OR($M864="",Listas!$H$2=""),"",IF($M864&lt;=Listas!$H$2,"Sulco no limite: avaliar a retirada",""))</f>
        <v/>
      </c>
      <c r="R864" s="14" t="n"/>
    </row>
    <row r="865">
      <c r="A865" s="14" t="n"/>
      <c r="B865" s="14" t="n"/>
      <c r="C865" s="14" t="n"/>
      <c r="D865" s="14" t="n"/>
      <c r="E865" s="14" t="n"/>
      <c r="F865" s="15" t="n"/>
      <c r="G865" s="16" t="n"/>
      <c r="H865" s="17" t="n"/>
      <c r="I865" s="14" t="n"/>
      <c r="J865" s="14">
        <f>IF($A865="","",IFERROR(LOOKUP(2,1/('Movimentações'!$B$5:$B$3004=$A865),'Movimentações'!$E$5:$E$3004),""))</f>
        <v/>
      </c>
      <c r="K865" s="14">
        <f>IF($J865&lt;&gt;"Montagem","",LOOKUP(2,1/('Movimentações'!$B$5:$B$3004=$A865),'Movimentações'!$C$5:$C$3004)&amp;" "&amp;LOOKUP(2,1/('Movimentações'!$B$5:$B$3004=$A865),'Movimentações'!$D$5:$D$3004))</f>
        <v/>
      </c>
      <c r="L865" s="18">
        <f>IF($A865="","",SUMIF('Movimentações'!$B$5:$B$3004,$A865,'Movimentações'!$H$5:$H$3004))</f>
        <v/>
      </c>
      <c r="M865" s="17">
        <f>IF($A865="","",IFERROR(LOOKUP(2,1/(('Movimentações'!$B$5:$B$3004=$A865)*('Movimentações'!$G$5:$G$3004&lt;&gt;"")),'Movimentações'!$G$5:$G$3004),""))</f>
        <v/>
      </c>
      <c r="N865" s="17">
        <f>IF(OR($H865="",$M865=""),"",$H865-$M865)</f>
        <v/>
      </c>
      <c r="O865" s="18">
        <f>IF(OR($N865="",$L865=""),"",IF(OR($N865&lt;=0,$L865=0),"",$L865/$N865))</f>
        <v/>
      </c>
      <c r="P865" s="19">
        <f>IF(OR($G865="",$L865=""),"",IF($L865=0,"",$G865/$L865))</f>
        <v/>
      </c>
      <c r="Q865" s="14">
        <f>IF(OR($M865="",Listas!$H$2=""),"",IF($M865&lt;=Listas!$H$2,"Sulco no limite: avaliar a retirada",""))</f>
        <v/>
      </c>
      <c r="R865" s="14" t="n"/>
    </row>
    <row r="866">
      <c r="A866" s="14" t="n"/>
      <c r="B866" s="14" t="n"/>
      <c r="C866" s="14" t="n"/>
      <c r="D866" s="14" t="n"/>
      <c r="E866" s="14" t="n"/>
      <c r="F866" s="15" t="n"/>
      <c r="G866" s="16" t="n"/>
      <c r="H866" s="17" t="n"/>
      <c r="I866" s="14" t="n"/>
      <c r="J866" s="14">
        <f>IF($A866="","",IFERROR(LOOKUP(2,1/('Movimentações'!$B$5:$B$3004=$A866),'Movimentações'!$E$5:$E$3004),""))</f>
        <v/>
      </c>
      <c r="K866" s="14">
        <f>IF($J866&lt;&gt;"Montagem","",LOOKUP(2,1/('Movimentações'!$B$5:$B$3004=$A866),'Movimentações'!$C$5:$C$3004)&amp;" "&amp;LOOKUP(2,1/('Movimentações'!$B$5:$B$3004=$A866),'Movimentações'!$D$5:$D$3004))</f>
        <v/>
      </c>
      <c r="L866" s="18">
        <f>IF($A866="","",SUMIF('Movimentações'!$B$5:$B$3004,$A866,'Movimentações'!$H$5:$H$3004))</f>
        <v/>
      </c>
      <c r="M866" s="17">
        <f>IF($A866="","",IFERROR(LOOKUP(2,1/(('Movimentações'!$B$5:$B$3004=$A866)*('Movimentações'!$G$5:$G$3004&lt;&gt;"")),'Movimentações'!$G$5:$G$3004),""))</f>
        <v/>
      </c>
      <c r="N866" s="17">
        <f>IF(OR($H866="",$M866=""),"",$H866-$M866)</f>
        <v/>
      </c>
      <c r="O866" s="18">
        <f>IF(OR($N866="",$L866=""),"",IF(OR($N866&lt;=0,$L866=0),"",$L866/$N866))</f>
        <v/>
      </c>
      <c r="P866" s="19">
        <f>IF(OR($G866="",$L866=""),"",IF($L866=0,"",$G866/$L866))</f>
        <v/>
      </c>
      <c r="Q866" s="14">
        <f>IF(OR($M866="",Listas!$H$2=""),"",IF($M866&lt;=Listas!$H$2,"Sulco no limite: avaliar a retirada",""))</f>
        <v/>
      </c>
      <c r="R866" s="14" t="n"/>
    </row>
    <row r="867">
      <c r="A867" s="14" t="n"/>
      <c r="B867" s="14" t="n"/>
      <c r="C867" s="14" t="n"/>
      <c r="D867" s="14" t="n"/>
      <c r="E867" s="14" t="n"/>
      <c r="F867" s="15" t="n"/>
      <c r="G867" s="16" t="n"/>
      <c r="H867" s="17" t="n"/>
      <c r="I867" s="14" t="n"/>
      <c r="J867" s="14">
        <f>IF($A867="","",IFERROR(LOOKUP(2,1/('Movimentações'!$B$5:$B$3004=$A867),'Movimentações'!$E$5:$E$3004),""))</f>
        <v/>
      </c>
      <c r="K867" s="14">
        <f>IF($J867&lt;&gt;"Montagem","",LOOKUP(2,1/('Movimentações'!$B$5:$B$3004=$A867),'Movimentações'!$C$5:$C$3004)&amp;" "&amp;LOOKUP(2,1/('Movimentações'!$B$5:$B$3004=$A867),'Movimentações'!$D$5:$D$3004))</f>
        <v/>
      </c>
      <c r="L867" s="18">
        <f>IF($A867="","",SUMIF('Movimentações'!$B$5:$B$3004,$A867,'Movimentações'!$H$5:$H$3004))</f>
        <v/>
      </c>
      <c r="M867" s="17">
        <f>IF($A867="","",IFERROR(LOOKUP(2,1/(('Movimentações'!$B$5:$B$3004=$A867)*('Movimentações'!$G$5:$G$3004&lt;&gt;"")),'Movimentações'!$G$5:$G$3004),""))</f>
        <v/>
      </c>
      <c r="N867" s="17">
        <f>IF(OR($H867="",$M867=""),"",$H867-$M867)</f>
        <v/>
      </c>
      <c r="O867" s="18">
        <f>IF(OR($N867="",$L867=""),"",IF(OR($N867&lt;=0,$L867=0),"",$L867/$N867))</f>
        <v/>
      </c>
      <c r="P867" s="19">
        <f>IF(OR($G867="",$L867=""),"",IF($L867=0,"",$G867/$L867))</f>
        <v/>
      </c>
      <c r="Q867" s="14">
        <f>IF(OR($M867="",Listas!$H$2=""),"",IF($M867&lt;=Listas!$H$2,"Sulco no limite: avaliar a retirada",""))</f>
        <v/>
      </c>
      <c r="R867" s="14" t="n"/>
    </row>
    <row r="868">
      <c r="A868" s="14" t="n"/>
      <c r="B868" s="14" t="n"/>
      <c r="C868" s="14" t="n"/>
      <c r="D868" s="14" t="n"/>
      <c r="E868" s="14" t="n"/>
      <c r="F868" s="15" t="n"/>
      <c r="G868" s="16" t="n"/>
      <c r="H868" s="17" t="n"/>
      <c r="I868" s="14" t="n"/>
      <c r="J868" s="14">
        <f>IF($A868="","",IFERROR(LOOKUP(2,1/('Movimentações'!$B$5:$B$3004=$A868),'Movimentações'!$E$5:$E$3004),""))</f>
        <v/>
      </c>
      <c r="K868" s="14">
        <f>IF($J868&lt;&gt;"Montagem","",LOOKUP(2,1/('Movimentações'!$B$5:$B$3004=$A868),'Movimentações'!$C$5:$C$3004)&amp;" "&amp;LOOKUP(2,1/('Movimentações'!$B$5:$B$3004=$A868),'Movimentações'!$D$5:$D$3004))</f>
        <v/>
      </c>
      <c r="L868" s="18">
        <f>IF($A868="","",SUMIF('Movimentações'!$B$5:$B$3004,$A868,'Movimentações'!$H$5:$H$3004))</f>
        <v/>
      </c>
      <c r="M868" s="17">
        <f>IF($A868="","",IFERROR(LOOKUP(2,1/(('Movimentações'!$B$5:$B$3004=$A868)*('Movimentações'!$G$5:$G$3004&lt;&gt;"")),'Movimentações'!$G$5:$G$3004),""))</f>
        <v/>
      </c>
      <c r="N868" s="17">
        <f>IF(OR($H868="",$M868=""),"",$H868-$M868)</f>
        <v/>
      </c>
      <c r="O868" s="18">
        <f>IF(OR($N868="",$L868=""),"",IF(OR($N868&lt;=0,$L868=0),"",$L868/$N868))</f>
        <v/>
      </c>
      <c r="P868" s="19">
        <f>IF(OR($G868="",$L868=""),"",IF($L868=0,"",$G868/$L868))</f>
        <v/>
      </c>
      <c r="Q868" s="14">
        <f>IF(OR($M868="",Listas!$H$2=""),"",IF($M868&lt;=Listas!$H$2,"Sulco no limite: avaliar a retirada",""))</f>
        <v/>
      </c>
      <c r="R868" s="14" t="n"/>
    </row>
    <row r="869">
      <c r="A869" s="14" t="n"/>
      <c r="B869" s="14" t="n"/>
      <c r="C869" s="14" t="n"/>
      <c r="D869" s="14" t="n"/>
      <c r="E869" s="14" t="n"/>
      <c r="F869" s="15" t="n"/>
      <c r="G869" s="16" t="n"/>
      <c r="H869" s="17" t="n"/>
      <c r="I869" s="14" t="n"/>
      <c r="J869" s="14">
        <f>IF($A869="","",IFERROR(LOOKUP(2,1/('Movimentações'!$B$5:$B$3004=$A869),'Movimentações'!$E$5:$E$3004),""))</f>
        <v/>
      </c>
      <c r="K869" s="14">
        <f>IF($J869&lt;&gt;"Montagem","",LOOKUP(2,1/('Movimentações'!$B$5:$B$3004=$A869),'Movimentações'!$C$5:$C$3004)&amp;" "&amp;LOOKUP(2,1/('Movimentações'!$B$5:$B$3004=$A869),'Movimentações'!$D$5:$D$3004))</f>
        <v/>
      </c>
      <c r="L869" s="18">
        <f>IF($A869="","",SUMIF('Movimentações'!$B$5:$B$3004,$A869,'Movimentações'!$H$5:$H$3004))</f>
        <v/>
      </c>
      <c r="M869" s="17">
        <f>IF($A869="","",IFERROR(LOOKUP(2,1/(('Movimentações'!$B$5:$B$3004=$A869)*('Movimentações'!$G$5:$G$3004&lt;&gt;"")),'Movimentações'!$G$5:$G$3004),""))</f>
        <v/>
      </c>
      <c r="N869" s="17">
        <f>IF(OR($H869="",$M869=""),"",$H869-$M869)</f>
        <v/>
      </c>
      <c r="O869" s="18">
        <f>IF(OR($N869="",$L869=""),"",IF(OR($N869&lt;=0,$L869=0),"",$L869/$N869))</f>
        <v/>
      </c>
      <c r="P869" s="19">
        <f>IF(OR($G869="",$L869=""),"",IF($L869=0,"",$G869/$L869))</f>
        <v/>
      </c>
      <c r="Q869" s="14">
        <f>IF(OR($M869="",Listas!$H$2=""),"",IF($M869&lt;=Listas!$H$2,"Sulco no limite: avaliar a retirada",""))</f>
        <v/>
      </c>
      <c r="R869" s="14" t="n"/>
    </row>
    <row r="870">
      <c r="A870" s="14" t="n"/>
      <c r="B870" s="14" t="n"/>
      <c r="C870" s="14" t="n"/>
      <c r="D870" s="14" t="n"/>
      <c r="E870" s="14" t="n"/>
      <c r="F870" s="15" t="n"/>
      <c r="G870" s="16" t="n"/>
      <c r="H870" s="17" t="n"/>
      <c r="I870" s="14" t="n"/>
      <c r="J870" s="14">
        <f>IF($A870="","",IFERROR(LOOKUP(2,1/('Movimentações'!$B$5:$B$3004=$A870),'Movimentações'!$E$5:$E$3004),""))</f>
        <v/>
      </c>
      <c r="K870" s="14">
        <f>IF($J870&lt;&gt;"Montagem","",LOOKUP(2,1/('Movimentações'!$B$5:$B$3004=$A870),'Movimentações'!$C$5:$C$3004)&amp;" "&amp;LOOKUP(2,1/('Movimentações'!$B$5:$B$3004=$A870),'Movimentações'!$D$5:$D$3004))</f>
        <v/>
      </c>
      <c r="L870" s="18">
        <f>IF($A870="","",SUMIF('Movimentações'!$B$5:$B$3004,$A870,'Movimentações'!$H$5:$H$3004))</f>
        <v/>
      </c>
      <c r="M870" s="17">
        <f>IF($A870="","",IFERROR(LOOKUP(2,1/(('Movimentações'!$B$5:$B$3004=$A870)*('Movimentações'!$G$5:$G$3004&lt;&gt;"")),'Movimentações'!$G$5:$G$3004),""))</f>
        <v/>
      </c>
      <c r="N870" s="17">
        <f>IF(OR($H870="",$M870=""),"",$H870-$M870)</f>
        <v/>
      </c>
      <c r="O870" s="18">
        <f>IF(OR($N870="",$L870=""),"",IF(OR($N870&lt;=0,$L870=0),"",$L870/$N870))</f>
        <v/>
      </c>
      <c r="P870" s="19">
        <f>IF(OR($G870="",$L870=""),"",IF($L870=0,"",$G870/$L870))</f>
        <v/>
      </c>
      <c r="Q870" s="14">
        <f>IF(OR($M870="",Listas!$H$2=""),"",IF($M870&lt;=Listas!$H$2,"Sulco no limite: avaliar a retirada",""))</f>
        <v/>
      </c>
      <c r="R870" s="14" t="n"/>
    </row>
    <row r="871">
      <c r="A871" s="14" t="n"/>
      <c r="B871" s="14" t="n"/>
      <c r="C871" s="14" t="n"/>
      <c r="D871" s="14" t="n"/>
      <c r="E871" s="14" t="n"/>
      <c r="F871" s="15" t="n"/>
      <c r="G871" s="16" t="n"/>
      <c r="H871" s="17" t="n"/>
      <c r="I871" s="14" t="n"/>
      <c r="J871" s="14">
        <f>IF($A871="","",IFERROR(LOOKUP(2,1/('Movimentações'!$B$5:$B$3004=$A871),'Movimentações'!$E$5:$E$3004),""))</f>
        <v/>
      </c>
      <c r="K871" s="14">
        <f>IF($J871&lt;&gt;"Montagem","",LOOKUP(2,1/('Movimentações'!$B$5:$B$3004=$A871),'Movimentações'!$C$5:$C$3004)&amp;" "&amp;LOOKUP(2,1/('Movimentações'!$B$5:$B$3004=$A871),'Movimentações'!$D$5:$D$3004))</f>
        <v/>
      </c>
      <c r="L871" s="18">
        <f>IF($A871="","",SUMIF('Movimentações'!$B$5:$B$3004,$A871,'Movimentações'!$H$5:$H$3004))</f>
        <v/>
      </c>
      <c r="M871" s="17">
        <f>IF($A871="","",IFERROR(LOOKUP(2,1/(('Movimentações'!$B$5:$B$3004=$A871)*('Movimentações'!$G$5:$G$3004&lt;&gt;"")),'Movimentações'!$G$5:$G$3004),""))</f>
        <v/>
      </c>
      <c r="N871" s="17">
        <f>IF(OR($H871="",$M871=""),"",$H871-$M871)</f>
        <v/>
      </c>
      <c r="O871" s="18">
        <f>IF(OR($N871="",$L871=""),"",IF(OR($N871&lt;=0,$L871=0),"",$L871/$N871))</f>
        <v/>
      </c>
      <c r="P871" s="19">
        <f>IF(OR($G871="",$L871=""),"",IF($L871=0,"",$G871/$L871))</f>
        <v/>
      </c>
      <c r="Q871" s="14">
        <f>IF(OR($M871="",Listas!$H$2=""),"",IF($M871&lt;=Listas!$H$2,"Sulco no limite: avaliar a retirada",""))</f>
        <v/>
      </c>
      <c r="R871" s="14" t="n"/>
    </row>
    <row r="872">
      <c r="A872" s="14" t="n"/>
      <c r="B872" s="14" t="n"/>
      <c r="C872" s="14" t="n"/>
      <c r="D872" s="14" t="n"/>
      <c r="E872" s="14" t="n"/>
      <c r="F872" s="15" t="n"/>
      <c r="G872" s="16" t="n"/>
      <c r="H872" s="17" t="n"/>
      <c r="I872" s="14" t="n"/>
      <c r="J872" s="14">
        <f>IF($A872="","",IFERROR(LOOKUP(2,1/('Movimentações'!$B$5:$B$3004=$A872),'Movimentações'!$E$5:$E$3004),""))</f>
        <v/>
      </c>
      <c r="K872" s="14">
        <f>IF($J872&lt;&gt;"Montagem","",LOOKUP(2,1/('Movimentações'!$B$5:$B$3004=$A872),'Movimentações'!$C$5:$C$3004)&amp;" "&amp;LOOKUP(2,1/('Movimentações'!$B$5:$B$3004=$A872),'Movimentações'!$D$5:$D$3004))</f>
        <v/>
      </c>
      <c r="L872" s="18">
        <f>IF($A872="","",SUMIF('Movimentações'!$B$5:$B$3004,$A872,'Movimentações'!$H$5:$H$3004))</f>
        <v/>
      </c>
      <c r="M872" s="17">
        <f>IF($A872="","",IFERROR(LOOKUP(2,1/(('Movimentações'!$B$5:$B$3004=$A872)*('Movimentações'!$G$5:$G$3004&lt;&gt;"")),'Movimentações'!$G$5:$G$3004),""))</f>
        <v/>
      </c>
      <c r="N872" s="17">
        <f>IF(OR($H872="",$M872=""),"",$H872-$M872)</f>
        <v/>
      </c>
      <c r="O872" s="18">
        <f>IF(OR($N872="",$L872=""),"",IF(OR($N872&lt;=0,$L872=0),"",$L872/$N872))</f>
        <v/>
      </c>
      <c r="P872" s="19">
        <f>IF(OR($G872="",$L872=""),"",IF($L872=0,"",$G872/$L872))</f>
        <v/>
      </c>
      <c r="Q872" s="14">
        <f>IF(OR($M872="",Listas!$H$2=""),"",IF($M872&lt;=Listas!$H$2,"Sulco no limite: avaliar a retirada",""))</f>
        <v/>
      </c>
      <c r="R872" s="14" t="n"/>
    </row>
    <row r="873">
      <c r="A873" s="14" t="n"/>
      <c r="B873" s="14" t="n"/>
      <c r="C873" s="14" t="n"/>
      <c r="D873" s="14" t="n"/>
      <c r="E873" s="14" t="n"/>
      <c r="F873" s="15" t="n"/>
      <c r="G873" s="16" t="n"/>
      <c r="H873" s="17" t="n"/>
      <c r="I873" s="14" t="n"/>
      <c r="J873" s="14">
        <f>IF($A873="","",IFERROR(LOOKUP(2,1/('Movimentações'!$B$5:$B$3004=$A873),'Movimentações'!$E$5:$E$3004),""))</f>
        <v/>
      </c>
      <c r="K873" s="14">
        <f>IF($J873&lt;&gt;"Montagem","",LOOKUP(2,1/('Movimentações'!$B$5:$B$3004=$A873),'Movimentações'!$C$5:$C$3004)&amp;" "&amp;LOOKUP(2,1/('Movimentações'!$B$5:$B$3004=$A873),'Movimentações'!$D$5:$D$3004))</f>
        <v/>
      </c>
      <c r="L873" s="18">
        <f>IF($A873="","",SUMIF('Movimentações'!$B$5:$B$3004,$A873,'Movimentações'!$H$5:$H$3004))</f>
        <v/>
      </c>
      <c r="M873" s="17">
        <f>IF($A873="","",IFERROR(LOOKUP(2,1/(('Movimentações'!$B$5:$B$3004=$A873)*('Movimentações'!$G$5:$G$3004&lt;&gt;"")),'Movimentações'!$G$5:$G$3004),""))</f>
        <v/>
      </c>
      <c r="N873" s="17">
        <f>IF(OR($H873="",$M873=""),"",$H873-$M873)</f>
        <v/>
      </c>
      <c r="O873" s="18">
        <f>IF(OR($N873="",$L873=""),"",IF(OR($N873&lt;=0,$L873=0),"",$L873/$N873))</f>
        <v/>
      </c>
      <c r="P873" s="19">
        <f>IF(OR($G873="",$L873=""),"",IF($L873=0,"",$G873/$L873))</f>
        <v/>
      </c>
      <c r="Q873" s="14">
        <f>IF(OR($M873="",Listas!$H$2=""),"",IF($M873&lt;=Listas!$H$2,"Sulco no limite: avaliar a retirada",""))</f>
        <v/>
      </c>
      <c r="R873" s="14" t="n"/>
    </row>
    <row r="874">
      <c r="A874" s="14" t="n"/>
      <c r="B874" s="14" t="n"/>
      <c r="C874" s="14" t="n"/>
      <c r="D874" s="14" t="n"/>
      <c r="E874" s="14" t="n"/>
      <c r="F874" s="15" t="n"/>
      <c r="G874" s="16" t="n"/>
      <c r="H874" s="17" t="n"/>
      <c r="I874" s="14" t="n"/>
      <c r="J874" s="14">
        <f>IF($A874="","",IFERROR(LOOKUP(2,1/('Movimentações'!$B$5:$B$3004=$A874),'Movimentações'!$E$5:$E$3004),""))</f>
        <v/>
      </c>
      <c r="K874" s="14">
        <f>IF($J874&lt;&gt;"Montagem","",LOOKUP(2,1/('Movimentações'!$B$5:$B$3004=$A874),'Movimentações'!$C$5:$C$3004)&amp;" "&amp;LOOKUP(2,1/('Movimentações'!$B$5:$B$3004=$A874),'Movimentações'!$D$5:$D$3004))</f>
        <v/>
      </c>
      <c r="L874" s="18">
        <f>IF($A874="","",SUMIF('Movimentações'!$B$5:$B$3004,$A874,'Movimentações'!$H$5:$H$3004))</f>
        <v/>
      </c>
      <c r="M874" s="17">
        <f>IF($A874="","",IFERROR(LOOKUP(2,1/(('Movimentações'!$B$5:$B$3004=$A874)*('Movimentações'!$G$5:$G$3004&lt;&gt;"")),'Movimentações'!$G$5:$G$3004),""))</f>
        <v/>
      </c>
      <c r="N874" s="17">
        <f>IF(OR($H874="",$M874=""),"",$H874-$M874)</f>
        <v/>
      </c>
      <c r="O874" s="18">
        <f>IF(OR($N874="",$L874=""),"",IF(OR($N874&lt;=0,$L874=0),"",$L874/$N874))</f>
        <v/>
      </c>
      <c r="P874" s="19">
        <f>IF(OR($G874="",$L874=""),"",IF($L874=0,"",$G874/$L874))</f>
        <v/>
      </c>
      <c r="Q874" s="14">
        <f>IF(OR($M874="",Listas!$H$2=""),"",IF($M874&lt;=Listas!$H$2,"Sulco no limite: avaliar a retirada",""))</f>
        <v/>
      </c>
      <c r="R874" s="14" t="n"/>
    </row>
    <row r="875">
      <c r="A875" s="14" t="n"/>
      <c r="B875" s="14" t="n"/>
      <c r="C875" s="14" t="n"/>
      <c r="D875" s="14" t="n"/>
      <c r="E875" s="14" t="n"/>
      <c r="F875" s="15" t="n"/>
      <c r="G875" s="16" t="n"/>
      <c r="H875" s="17" t="n"/>
      <c r="I875" s="14" t="n"/>
      <c r="J875" s="14">
        <f>IF($A875="","",IFERROR(LOOKUP(2,1/('Movimentações'!$B$5:$B$3004=$A875),'Movimentações'!$E$5:$E$3004),""))</f>
        <v/>
      </c>
      <c r="K875" s="14">
        <f>IF($J875&lt;&gt;"Montagem","",LOOKUP(2,1/('Movimentações'!$B$5:$B$3004=$A875),'Movimentações'!$C$5:$C$3004)&amp;" "&amp;LOOKUP(2,1/('Movimentações'!$B$5:$B$3004=$A875),'Movimentações'!$D$5:$D$3004))</f>
        <v/>
      </c>
      <c r="L875" s="18">
        <f>IF($A875="","",SUMIF('Movimentações'!$B$5:$B$3004,$A875,'Movimentações'!$H$5:$H$3004))</f>
        <v/>
      </c>
      <c r="M875" s="17">
        <f>IF($A875="","",IFERROR(LOOKUP(2,1/(('Movimentações'!$B$5:$B$3004=$A875)*('Movimentações'!$G$5:$G$3004&lt;&gt;"")),'Movimentações'!$G$5:$G$3004),""))</f>
        <v/>
      </c>
      <c r="N875" s="17">
        <f>IF(OR($H875="",$M875=""),"",$H875-$M875)</f>
        <v/>
      </c>
      <c r="O875" s="18">
        <f>IF(OR($N875="",$L875=""),"",IF(OR($N875&lt;=0,$L875=0),"",$L875/$N875))</f>
        <v/>
      </c>
      <c r="P875" s="19">
        <f>IF(OR($G875="",$L875=""),"",IF($L875=0,"",$G875/$L875))</f>
        <v/>
      </c>
      <c r="Q875" s="14">
        <f>IF(OR($M875="",Listas!$H$2=""),"",IF($M875&lt;=Listas!$H$2,"Sulco no limite: avaliar a retirada",""))</f>
        <v/>
      </c>
      <c r="R875" s="14" t="n"/>
    </row>
    <row r="876">
      <c r="A876" s="14" t="n"/>
      <c r="B876" s="14" t="n"/>
      <c r="C876" s="14" t="n"/>
      <c r="D876" s="14" t="n"/>
      <c r="E876" s="14" t="n"/>
      <c r="F876" s="15" t="n"/>
      <c r="G876" s="16" t="n"/>
      <c r="H876" s="17" t="n"/>
      <c r="I876" s="14" t="n"/>
      <c r="J876" s="14">
        <f>IF($A876="","",IFERROR(LOOKUP(2,1/('Movimentações'!$B$5:$B$3004=$A876),'Movimentações'!$E$5:$E$3004),""))</f>
        <v/>
      </c>
      <c r="K876" s="14">
        <f>IF($J876&lt;&gt;"Montagem","",LOOKUP(2,1/('Movimentações'!$B$5:$B$3004=$A876),'Movimentações'!$C$5:$C$3004)&amp;" "&amp;LOOKUP(2,1/('Movimentações'!$B$5:$B$3004=$A876),'Movimentações'!$D$5:$D$3004))</f>
        <v/>
      </c>
      <c r="L876" s="18">
        <f>IF($A876="","",SUMIF('Movimentações'!$B$5:$B$3004,$A876,'Movimentações'!$H$5:$H$3004))</f>
        <v/>
      </c>
      <c r="M876" s="17">
        <f>IF($A876="","",IFERROR(LOOKUP(2,1/(('Movimentações'!$B$5:$B$3004=$A876)*('Movimentações'!$G$5:$G$3004&lt;&gt;"")),'Movimentações'!$G$5:$G$3004),""))</f>
        <v/>
      </c>
      <c r="N876" s="17">
        <f>IF(OR($H876="",$M876=""),"",$H876-$M876)</f>
        <v/>
      </c>
      <c r="O876" s="18">
        <f>IF(OR($N876="",$L876=""),"",IF(OR($N876&lt;=0,$L876=0),"",$L876/$N876))</f>
        <v/>
      </c>
      <c r="P876" s="19">
        <f>IF(OR($G876="",$L876=""),"",IF($L876=0,"",$G876/$L876))</f>
        <v/>
      </c>
      <c r="Q876" s="14">
        <f>IF(OR($M876="",Listas!$H$2=""),"",IF($M876&lt;=Listas!$H$2,"Sulco no limite: avaliar a retirada",""))</f>
        <v/>
      </c>
      <c r="R876" s="14" t="n"/>
    </row>
    <row r="877">
      <c r="A877" s="14" t="n"/>
      <c r="B877" s="14" t="n"/>
      <c r="C877" s="14" t="n"/>
      <c r="D877" s="14" t="n"/>
      <c r="E877" s="14" t="n"/>
      <c r="F877" s="15" t="n"/>
      <c r="G877" s="16" t="n"/>
      <c r="H877" s="17" t="n"/>
      <c r="I877" s="14" t="n"/>
      <c r="J877" s="14">
        <f>IF($A877="","",IFERROR(LOOKUP(2,1/('Movimentações'!$B$5:$B$3004=$A877),'Movimentações'!$E$5:$E$3004),""))</f>
        <v/>
      </c>
      <c r="K877" s="14">
        <f>IF($J877&lt;&gt;"Montagem","",LOOKUP(2,1/('Movimentações'!$B$5:$B$3004=$A877),'Movimentações'!$C$5:$C$3004)&amp;" "&amp;LOOKUP(2,1/('Movimentações'!$B$5:$B$3004=$A877),'Movimentações'!$D$5:$D$3004))</f>
        <v/>
      </c>
      <c r="L877" s="18">
        <f>IF($A877="","",SUMIF('Movimentações'!$B$5:$B$3004,$A877,'Movimentações'!$H$5:$H$3004))</f>
        <v/>
      </c>
      <c r="M877" s="17">
        <f>IF($A877="","",IFERROR(LOOKUP(2,1/(('Movimentações'!$B$5:$B$3004=$A877)*('Movimentações'!$G$5:$G$3004&lt;&gt;"")),'Movimentações'!$G$5:$G$3004),""))</f>
        <v/>
      </c>
      <c r="N877" s="17">
        <f>IF(OR($H877="",$M877=""),"",$H877-$M877)</f>
        <v/>
      </c>
      <c r="O877" s="18">
        <f>IF(OR($N877="",$L877=""),"",IF(OR($N877&lt;=0,$L877=0),"",$L877/$N877))</f>
        <v/>
      </c>
      <c r="P877" s="19">
        <f>IF(OR($G877="",$L877=""),"",IF($L877=0,"",$G877/$L877))</f>
        <v/>
      </c>
      <c r="Q877" s="14">
        <f>IF(OR($M877="",Listas!$H$2=""),"",IF($M877&lt;=Listas!$H$2,"Sulco no limite: avaliar a retirada",""))</f>
        <v/>
      </c>
      <c r="R877" s="14" t="n"/>
    </row>
    <row r="878">
      <c r="A878" s="14" t="n"/>
      <c r="B878" s="14" t="n"/>
      <c r="C878" s="14" t="n"/>
      <c r="D878" s="14" t="n"/>
      <c r="E878" s="14" t="n"/>
      <c r="F878" s="15" t="n"/>
      <c r="G878" s="16" t="n"/>
      <c r="H878" s="17" t="n"/>
      <c r="I878" s="14" t="n"/>
      <c r="J878" s="14">
        <f>IF($A878="","",IFERROR(LOOKUP(2,1/('Movimentações'!$B$5:$B$3004=$A878),'Movimentações'!$E$5:$E$3004),""))</f>
        <v/>
      </c>
      <c r="K878" s="14">
        <f>IF($J878&lt;&gt;"Montagem","",LOOKUP(2,1/('Movimentações'!$B$5:$B$3004=$A878),'Movimentações'!$C$5:$C$3004)&amp;" "&amp;LOOKUP(2,1/('Movimentações'!$B$5:$B$3004=$A878),'Movimentações'!$D$5:$D$3004))</f>
        <v/>
      </c>
      <c r="L878" s="18">
        <f>IF($A878="","",SUMIF('Movimentações'!$B$5:$B$3004,$A878,'Movimentações'!$H$5:$H$3004))</f>
        <v/>
      </c>
      <c r="M878" s="17">
        <f>IF($A878="","",IFERROR(LOOKUP(2,1/(('Movimentações'!$B$5:$B$3004=$A878)*('Movimentações'!$G$5:$G$3004&lt;&gt;"")),'Movimentações'!$G$5:$G$3004),""))</f>
        <v/>
      </c>
      <c r="N878" s="17">
        <f>IF(OR($H878="",$M878=""),"",$H878-$M878)</f>
        <v/>
      </c>
      <c r="O878" s="18">
        <f>IF(OR($N878="",$L878=""),"",IF(OR($N878&lt;=0,$L878=0),"",$L878/$N878))</f>
        <v/>
      </c>
      <c r="P878" s="19">
        <f>IF(OR($G878="",$L878=""),"",IF($L878=0,"",$G878/$L878))</f>
        <v/>
      </c>
      <c r="Q878" s="14">
        <f>IF(OR($M878="",Listas!$H$2=""),"",IF($M878&lt;=Listas!$H$2,"Sulco no limite: avaliar a retirada",""))</f>
        <v/>
      </c>
      <c r="R878" s="14" t="n"/>
    </row>
    <row r="879">
      <c r="A879" s="14" t="n"/>
      <c r="B879" s="14" t="n"/>
      <c r="C879" s="14" t="n"/>
      <c r="D879" s="14" t="n"/>
      <c r="E879" s="14" t="n"/>
      <c r="F879" s="15" t="n"/>
      <c r="G879" s="16" t="n"/>
      <c r="H879" s="17" t="n"/>
      <c r="I879" s="14" t="n"/>
      <c r="J879" s="14">
        <f>IF($A879="","",IFERROR(LOOKUP(2,1/('Movimentações'!$B$5:$B$3004=$A879),'Movimentações'!$E$5:$E$3004),""))</f>
        <v/>
      </c>
      <c r="K879" s="14">
        <f>IF($J879&lt;&gt;"Montagem","",LOOKUP(2,1/('Movimentações'!$B$5:$B$3004=$A879),'Movimentações'!$C$5:$C$3004)&amp;" "&amp;LOOKUP(2,1/('Movimentações'!$B$5:$B$3004=$A879),'Movimentações'!$D$5:$D$3004))</f>
        <v/>
      </c>
      <c r="L879" s="18">
        <f>IF($A879="","",SUMIF('Movimentações'!$B$5:$B$3004,$A879,'Movimentações'!$H$5:$H$3004))</f>
        <v/>
      </c>
      <c r="M879" s="17">
        <f>IF($A879="","",IFERROR(LOOKUP(2,1/(('Movimentações'!$B$5:$B$3004=$A879)*('Movimentações'!$G$5:$G$3004&lt;&gt;"")),'Movimentações'!$G$5:$G$3004),""))</f>
        <v/>
      </c>
      <c r="N879" s="17">
        <f>IF(OR($H879="",$M879=""),"",$H879-$M879)</f>
        <v/>
      </c>
      <c r="O879" s="18">
        <f>IF(OR($N879="",$L879=""),"",IF(OR($N879&lt;=0,$L879=0),"",$L879/$N879))</f>
        <v/>
      </c>
      <c r="P879" s="19">
        <f>IF(OR($G879="",$L879=""),"",IF($L879=0,"",$G879/$L879))</f>
        <v/>
      </c>
      <c r="Q879" s="14">
        <f>IF(OR($M879="",Listas!$H$2=""),"",IF($M879&lt;=Listas!$H$2,"Sulco no limite: avaliar a retirada",""))</f>
        <v/>
      </c>
      <c r="R879" s="14" t="n"/>
    </row>
    <row r="880">
      <c r="A880" s="14" t="n"/>
      <c r="B880" s="14" t="n"/>
      <c r="C880" s="14" t="n"/>
      <c r="D880" s="14" t="n"/>
      <c r="E880" s="14" t="n"/>
      <c r="F880" s="15" t="n"/>
      <c r="G880" s="16" t="n"/>
      <c r="H880" s="17" t="n"/>
      <c r="I880" s="14" t="n"/>
      <c r="J880" s="14">
        <f>IF($A880="","",IFERROR(LOOKUP(2,1/('Movimentações'!$B$5:$B$3004=$A880),'Movimentações'!$E$5:$E$3004),""))</f>
        <v/>
      </c>
      <c r="K880" s="14">
        <f>IF($J880&lt;&gt;"Montagem","",LOOKUP(2,1/('Movimentações'!$B$5:$B$3004=$A880),'Movimentações'!$C$5:$C$3004)&amp;" "&amp;LOOKUP(2,1/('Movimentações'!$B$5:$B$3004=$A880),'Movimentações'!$D$5:$D$3004))</f>
        <v/>
      </c>
      <c r="L880" s="18">
        <f>IF($A880="","",SUMIF('Movimentações'!$B$5:$B$3004,$A880,'Movimentações'!$H$5:$H$3004))</f>
        <v/>
      </c>
      <c r="M880" s="17">
        <f>IF($A880="","",IFERROR(LOOKUP(2,1/(('Movimentações'!$B$5:$B$3004=$A880)*('Movimentações'!$G$5:$G$3004&lt;&gt;"")),'Movimentações'!$G$5:$G$3004),""))</f>
        <v/>
      </c>
      <c r="N880" s="17">
        <f>IF(OR($H880="",$M880=""),"",$H880-$M880)</f>
        <v/>
      </c>
      <c r="O880" s="18">
        <f>IF(OR($N880="",$L880=""),"",IF(OR($N880&lt;=0,$L880=0),"",$L880/$N880))</f>
        <v/>
      </c>
      <c r="P880" s="19">
        <f>IF(OR($G880="",$L880=""),"",IF($L880=0,"",$G880/$L880))</f>
        <v/>
      </c>
      <c r="Q880" s="14">
        <f>IF(OR($M880="",Listas!$H$2=""),"",IF($M880&lt;=Listas!$H$2,"Sulco no limite: avaliar a retirada",""))</f>
        <v/>
      </c>
      <c r="R880" s="14" t="n"/>
    </row>
    <row r="881">
      <c r="A881" s="14" t="n"/>
      <c r="B881" s="14" t="n"/>
      <c r="C881" s="14" t="n"/>
      <c r="D881" s="14" t="n"/>
      <c r="E881" s="14" t="n"/>
      <c r="F881" s="15" t="n"/>
      <c r="G881" s="16" t="n"/>
      <c r="H881" s="17" t="n"/>
      <c r="I881" s="14" t="n"/>
      <c r="J881" s="14">
        <f>IF($A881="","",IFERROR(LOOKUP(2,1/('Movimentações'!$B$5:$B$3004=$A881),'Movimentações'!$E$5:$E$3004),""))</f>
        <v/>
      </c>
      <c r="K881" s="14">
        <f>IF($J881&lt;&gt;"Montagem","",LOOKUP(2,1/('Movimentações'!$B$5:$B$3004=$A881),'Movimentações'!$C$5:$C$3004)&amp;" "&amp;LOOKUP(2,1/('Movimentações'!$B$5:$B$3004=$A881),'Movimentações'!$D$5:$D$3004))</f>
        <v/>
      </c>
      <c r="L881" s="18">
        <f>IF($A881="","",SUMIF('Movimentações'!$B$5:$B$3004,$A881,'Movimentações'!$H$5:$H$3004))</f>
        <v/>
      </c>
      <c r="M881" s="17">
        <f>IF($A881="","",IFERROR(LOOKUP(2,1/(('Movimentações'!$B$5:$B$3004=$A881)*('Movimentações'!$G$5:$G$3004&lt;&gt;"")),'Movimentações'!$G$5:$G$3004),""))</f>
        <v/>
      </c>
      <c r="N881" s="17">
        <f>IF(OR($H881="",$M881=""),"",$H881-$M881)</f>
        <v/>
      </c>
      <c r="O881" s="18">
        <f>IF(OR($N881="",$L881=""),"",IF(OR($N881&lt;=0,$L881=0),"",$L881/$N881))</f>
        <v/>
      </c>
      <c r="P881" s="19">
        <f>IF(OR($G881="",$L881=""),"",IF($L881=0,"",$G881/$L881))</f>
        <v/>
      </c>
      <c r="Q881" s="14">
        <f>IF(OR($M881="",Listas!$H$2=""),"",IF($M881&lt;=Listas!$H$2,"Sulco no limite: avaliar a retirada",""))</f>
        <v/>
      </c>
      <c r="R881" s="14" t="n"/>
    </row>
    <row r="882">
      <c r="A882" s="14" t="n"/>
      <c r="B882" s="14" t="n"/>
      <c r="C882" s="14" t="n"/>
      <c r="D882" s="14" t="n"/>
      <c r="E882" s="14" t="n"/>
      <c r="F882" s="15" t="n"/>
      <c r="G882" s="16" t="n"/>
      <c r="H882" s="17" t="n"/>
      <c r="I882" s="14" t="n"/>
      <c r="J882" s="14">
        <f>IF($A882="","",IFERROR(LOOKUP(2,1/('Movimentações'!$B$5:$B$3004=$A882),'Movimentações'!$E$5:$E$3004),""))</f>
        <v/>
      </c>
      <c r="K882" s="14">
        <f>IF($J882&lt;&gt;"Montagem","",LOOKUP(2,1/('Movimentações'!$B$5:$B$3004=$A882),'Movimentações'!$C$5:$C$3004)&amp;" "&amp;LOOKUP(2,1/('Movimentações'!$B$5:$B$3004=$A882),'Movimentações'!$D$5:$D$3004))</f>
        <v/>
      </c>
      <c r="L882" s="18">
        <f>IF($A882="","",SUMIF('Movimentações'!$B$5:$B$3004,$A882,'Movimentações'!$H$5:$H$3004))</f>
        <v/>
      </c>
      <c r="M882" s="17">
        <f>IF($A882="","",IFERROR(LOOKUP(2,1/(('Movimentações'!$B$5:$B$3004=$A882)*('Movimentações'!$G$5:$G$3004&lt;&gt;"")),'Movimentações'!$G$5:$G$3004),""))</f>
        <v/>
      </c>
      <c r="N882" s="17">
        <f>IF(OR($H882="",$M882=""),"",$H882-$M882)</f>
        <v/>
      </c>
      <c r="O882" s="18">
        <f>IF(OR($N882="",$L882=""),"",IF(OR($N882&lt;=0,$L882=0),"",$L882/$N882))</f>
        <v/>
      </c>
      <c r="P882" s="19">
        <f>IF(OR($G882="",$L882=""),"",IF($L882=0,"",$G882/$L882))</f>
        <v/>
      </c>
      <c r="Q882" s="14">
        <f>IF(OR($M882="",Listas!$H$2=""),"",IF($M882&lt;=Listas!$H$2,"Sulco no limite: avaliar a retirada",""))</f>
        <v/>
      </c>
      <c r="R882" s="14" t="n"/>
    </row>
    <row r="883">
      <c r="A883" s="14" t="n"/>
      <c r="B883" s="14" t="n"/>
      <c r="C883" s="14" t="n"/>
      <c r="D883" s="14" t="n"/>
      <c r="E883" s="14" t="n"/>
      <c r="F883" s="15" t="n"/>
      <c r="G883" s="16" t="n"/>
      <c r="H883" s="17" t="n"/>
      <c r="I883" s="14" t="n"/>
      <c r="J883" s="14">
        <f>IF($A883="","",IFERROR(LOOKUP(2,1/('Movimentações'!$B$5:$B$3004=$A883),'Movimentações'!$E$5:$E$3004),""))</f>
        <v/>
      </c>
      <c r="K883" s="14">
        <f>IF($J883&lt;&gt;"Montagem","",LOOKUP(2,1/('Movimentações'!$B$5:$B$3004=$A883),'Movimentações'!$C$5:$C$3004)&amp;" "&amp;LOOKUP(2,1/('Movimentações'!$B$5:$B$3004=$A883),'Movimentações'!$D$5:$D$3004))</f>
        <v/>
      </c>
      <c r="L883" s="18">
        <f>IF($A883="","",SUMIF('Movimentações'!$B$5:$B$3004,$A883,'Movimentações'!$H$5:$H$3004))</f>
        <v/>
      </c>
      <c r="M883" s="17">
        <f>IF($A883="","",IFERROR(LOOKUP(2,1/(('Movimentações'!$B$5:$B$3004=$A883)*('Movimentações'!$G$5:$G$3004&lt;&gt;"")),'Movimentações'!$G$5:$G$3004),""))</f>
        <v/>
      </c>
      <c r="N883" s="17">
        <f>IF(OR($H883="",$M883=""),"",$H883-$M883)</f>
        <v/>
      </c>
      <c r="O883" s="18">
        <f>IF(OR($N883="",$L883=""),"",IF(OR($N883&lt;=0,$L883=0),"",$L883/$N883))</f>
        <v/>
      </c>
      <c r="P883" s="19">
        <f>IF(OR($G883="",$L883=""),"",IF($L883=0,"",$G883/$L883))</f>
        <v/>
      </c>
      <c r="Q883" s="14">
        <f>IF(OR($M883="",Listas!$H$2=""),"",IF($M883&lt;=Listas!$H$2,"Sulco no limite: avaliar a retirada",""))</f>
        <v/>
      </c>
      <c r="R883" s="14" t="n"/>
    </row>
    <row r="884">
      <c r="A884" s="14" t="n"/>
      <c r="B884" s="14" t="n"/>
      <c r="C884" s="14" t="n"/>
      <c r="D884" s="14" t="n"/>
      <c r="E884" s="14" t="n"/>
      <c r="F884" s="15" t="n"/>
      <c r="G884" s="16" t="n"/>
      <c r="H884" s="17" t="n"/>
      <c r="I884" s="14" t="n"/>
      <c r="J884" s="14">
        <f>IF($A884="","",IFERROR(LOOKUP(2,1/('Movimentações'!$B$5:$B$3004=$A884),'Movimentações'!$E$5:$E$3004),""))</f>
        <v/>
      </c>
      <c r="K884" s="14">
        <f>IF($J884&lt;&gt;"Montagem","",LOOKUP(2,1/('Movimentações'!$B$5:$B$3004=$A884),'Movimentações'!$C$5:$C$3004)&amp;" "&amp;LOOKUP(2,1/('Movimentações'!$B$5:$B$3004=$A884),'Movimentações'!$D$5:$D$3004))</f>
        <v/>
      </c>
      <c r="L884" s="18">
        <f>IF($A884="","",SUMIF('Movimentações'!$B$5:$B$3004,$A884,'Movimentações'!$H$5:$H$3004))</f>
        <v/>
      </c>
      <c r="M884" s="17">
        <f>IF($A884="","",IFERROR(LOOKUP(2,1/(('Movimentações'!$B$5:$B$3004=$A884)*('Movimentações'!$G$5:$G$3004&lt;&gt;"")),'Movimentações'!$G$5:$G$3004),""))</f>
        <v/>
      </c>
      <c r="N884" s="17">
        <f>IF(OR($H884="",$M884=""),"",$H884-$M884)</f>
        <v/>
      </c>
      <c r="O884" s="18">
        <f>IF(OR($N884="",$L884=""),"",IF(OR($N884&lt;=0,$L884=0),"",$L884/$N884))</f>
        <v/>
      </c>
      <c r="P884" s="19">
        <f>IF(OR($G884="",$L884=""),"",IF($L884=0,"",$G884/$L884))</f>
        <v/>
      </c>
      <c r="Q884" s="14">
        <f>IF(OR($M884="",Listas!$H$2=""),"",IF($M884&lt;=Listas!$H$2,"Sulco no limite: avaliar a retirada",""))</f>
        <v/>
      </c>
      <c r="R884" s="14" t="n"/>
    </row>
    <row r="885">
      <c r="A885" s="14" t="n"/>
      <c r="B885" s="14" t="n"/>
      <c r="C885" s="14" t="n"/>
      <c r="D885" s="14" t="n"/>
      <c r="E885" s="14" t="n"/>
      <c r="F885" s="15" t="n"/>
      <c r="G885" s="16" t="n"/>
      <c r="H885" s="17" t="n"/>
      <c r="I885" s="14" t="n"/>
      <c r="J885" s="14">
        <f>IF($A885="","",IFERROR(LOOKUP(2,1/('Movimentações'!$B$5:$B$3004=$A885),'Movimentações'!$E$5:$E$3004),""))</f>
        <v/>
      </c>
      <c r="K885" s="14">
        <f>IF($J885&lt;&gt;"Montagem","",LOOKUP(2,1/('Movimentações'!$B$5:$B$3004=$A885),'Movimentações'!$C$5:$C$3004)&amp;" "&amp;LOOKUP(2,1/('Movimentações'!$B$5:$B$3004=$A885),'Movimentações'!$D$5:$D$3004))</f>
        <v/>
      </c>
      <c r="L885" s="18">
        <f>IF($A885="","",SUMIF('Movimentações'!$B$5:$B$3004,$A885,'Movimentações'!$H$5:$H$3004))</f>
        <v/>
      </c>
      <c r="M885" s="17">
        <f>IF($A885="","",IFERROR(LOOKUP(2,1/(('Movimentações'!$B$5:$B$3004=$A885)*('Movimentações'!$G$5:$G$3004&lt;&gt;"")),'Movimentações'!$G$5:$G$3004),""))</f>
        <v/>
      </c>
      <c r="N885" s="17">
        <f>IF(OR($H885="",$M885=""),"",$H885-$M885)</f>
        <v/>
      </c>
      <c r="O885" s="18">
        <f>IF(OR($N885="",$L885=""),"",IF(OR($N885&lt;=0,$L885=0),"",$L885/$N885))</f>
        <v/>
      </c>
      <c r="P885" s="19">
        <f>IF(OR($G885="",$L885=""),"",IF($L885=0,"",$G885/$L885))</f>
        <v/>
      </c>
      <c r="Q885" s="14">
        <f>IF(OR($M885="",Listas!$H$2=""),"",IF($M885&lt;=Listas!$H$2,"Sulco no limite: avaliar a retirada",""))</f>
        <v/>
      </c>
      <c r="R885" s="14" t="n"/>
    </row>
    <row r="886">
      <c r="A886" s="14" t="n"/>
      <c r="B886" s="14" t="n"/>
      <c r="C886" s="14" t="n"/>
      <c r="D886" s="14" t="n"/>
      <c r="E886" s="14" t="n"/>
      <c r="F886" s="15" t="n"/>
      <c r="G886" s="16" t="n"/>
      <c r="H886" s="17" t="n"/>
      <c r="I886" s="14" t="n"/>
      <c r="J886" s="14">
        <f>IF($A886="","",IFERROR(LOOKUP(2,1/('Movimentações'!$B$5:$B$3004=$A886),'Movimentações'!$E$5:$E$3004),""))</f>
        <v/>
      </c>
      <c r="K886" s="14">
        <f>IF($J886&lt;&gt;"Montagem","",LOOKUP(2,1/('Movimentações'!$B$5:$B$3004=$A886),'Movimentações'!$C$5:$C$3004)&amp;" "&amp;LOOKUP(2,1/('Movimentações'!$B$5:$B$3004=$A886),'Movimentações'!$D$5:$D$3004))</f>
        <v/>
      </c>
      <c r="L886" s="18">
        <f>IF($A886="","",SUMIF('Movimentações'!$B$5:$B$3004,$A886,'Movimentações'!$H$5:$H$3004))</f>
        <v/>
      </c>
      <c r="M886" s="17">
        <f>IF($A886="","",IFERROR(LOOKUP(2,1/(('Movimentações'!$B$5:$B$3004=$A886)*('Movimentações'!$G$5:$G$3004&lt;&gt;"")),'Movimentações'!$G$5:$G$3004),""))</f>
        <v/>
      </c>
      <c r="N886" s="17">
        <f>IF(OR($H886="",$M886=""),"",$H886-$M886)</f>
        <v/>
      </c>
      <c r="O886" s="18">
        <f>IF(OR($N886="",$L886=""),"",IF(OR($N886&lt;=0,$L886=0),"",$L886/$N886))</f>
        <v/>
      </c>
      <c r="P886" s="19">
        <f>IF(OR($G886="",$L886=""),"",IF($L886=0,"",$G886/$L886))</f>
        <v/>
      </c>
      <c r="Q886" s="14">
        <f>IF(OR($M886="",Listas!$H$2=""),"",IF($M886&lt;=Listas!$H$2,"Sulco no limite: avaliar a retirada",""))</f>
        <v/>
      </c>
      <c r="R886" s="14" t="n"/>
    </row>
    <row r="887">
      <c r="A887" s="14" t="n"/>
      <c r="B887" s="14" t="n"/>
      <c r="C887" s="14" t="n"/>
      <c r="D887" s="14" t="n"/>
      <c r="E887" s="14" t="n"/>
      <c r="F887" s="15" t="n"/>
      <c r="G887" s="16" t="n"/>
      <c r="H887" s="17" t="n"/>
      <c r="I887" s="14" t="n"/>
      <c r="J887" s="14">
        <f>IF($A887="","",IFERROR(LOOKUP(2,1/('Movimentações'!$B$5:$B$3004=$A887),'Movimentações'!$E$5:$E$3004),""))</f>
        <v/>
      </c>
      <c r="K887" s="14">
        <f>IF($J887&lt;&gt;"Montagem","",LOOKUP(2,1/('Movimentações'!$B$5:$B$3004=$A887),'Movimentações'!$C$5:$C$3004)&amp;" "&amp;LOOKUP(2,1/('Movimentações'!$B$5:$B$3004=$A887),'Movimentações'!$D$5:$D$3004))</f>
        <v/>
      </c>
      <c r="L887" s="18">
        <f>IF($A887="","",SUMIF('Movimentações'!$B$5:$B$3004,$A887,'Movimentações'!$H$5:$H$3004))</f>
        <v/>
      </c>
      <c r="M887" s="17">
        <f>IF($A887="","",IFERROR(LOOKUP(2,1/(('Movimentações'!$B$5:$B$3004=$A887)*('Movimentações'!$G$5:$G$3004&lt;&gt;"")),'Movimentações'!$G$5:$G$3004),""))</f>
        <v/>
      </c>
      <c r="N887" s="17">
        <f>IF(OR($H887="",$M887=""),"",$H887-$M887)</f>
        <v/>
      </c>
      <c r="O887" s="18">
        <f>IF(OR($N887="",$L887=""),"",IF(OR($N887&lt;=0,$L887=0),"",$L887/$N887))</f>
        <v/>
      </c>
      <c r="P887" s="19">
        <f>IF(OR($G887="",$L887=""),"",IF($L887=0,"",$G887/$L887))</f>
        <v/>
      </c>
      <c r="Q887" s="14">
        <f>IF(OR($M887="",Listas!$H$2=""),"",IF($M887&lt;=Listas!$H$2,"Sulco no limite: avaliar a retirada",""))</f>
        <v/>
      </c>
      <c r="R887" s="14" t="n"/>
    </row>
    <row r="888">
      <c r="A888" s="14" t="n"/>
      <c r="B888" s="14" t="n"/>
      <c r="C888" s="14" t="n"/>
      <c r="D888" s="14" t="n"/>
      <c r="E888" s="14" t="n"/>
      <c r="F888" s="15" t="n"/>
      <c r="G888" s="16" t="n"/>
      <c r="H888" s="17" t="n"/>
      <c r="I888" s="14" t="n"/>
      <c r="J888" s="14">
        <f>IF($A888="","",IFERROR(LOOKUP(2,1/('Movimentações'!$B$5:$B$3004=$A888),'Movimentações'!$E$5:$E$3004),""))</f>
        <v/>
      </c>
      <c r="K888" s="14">
        <f>IF($J888&lt;&gt;"Montagem","",LOOKUP(2,1/('Movimentações'!$B$5:$B$3004=$A888),'Movimentações'!$C$5:$C$3004)&amp;" "&amp;LOOKUP(2,1/('Movimentações'!$B$5:$B$3004=$A888),'Movimentações'!$D$5:$D$3004))</f>
        <v/>
      </c>
      <c r="L888" s="18">
        <f>IF($A888="","",SUMIF('Movimentações'!$B$5:$B$3004,$A888,'Movimentações'!$H$5:$H$3004))</f>
        <v/>
      </c>
      <c r="M888" s="17">
        <f>IF($A888="","",IFERROR(LOOKUP(2,1/(('Movimentações'!$B$5:$B$3004=$A888)*('Movimentações'!$G$5:$G$3004&lt;&gt;"")),'Movimentações'!$G$5:$G$3004),""))</f>
        <v/>
      </c>
      <c r="N888" s="17">
        <f>IF(OR($H888="",$M888=""),"",$H888-$M888)</f>
        <v/>
      </c>
      <c r="O888" s="18">
        <f>IF(OR($N888="",$L888=""),"",IF(OR($N888&lt;=0,$L888=0),"",$L888/$N888))</f>
        <v/>
      </c>
      <c r="P888" s="19">
        <f>IF(OR($G888="",$L888=""),"",IF($L888=0,"",$G888/$L888))</f>
        <v/>
      </c>
      <c r="Q888" s="14">
        <f>IF(OR($M888="",Listas!$H$2=""),"",IF($M888&lt;=Listas!$H$2,"Sulco no limite: avaliar a retirada",""))</f>
        <v/>
      </c>
      <c r="R888" s="14" t="n"/>
    </row>
    <row r="889">
      <c r="A889" s="14" t="n"/>
      <c r="B889" s="14" t="n"/>
      <c r="C889" s="14" t="n"/>
      <c r="D889" s="14" t="n"/>
      <c r="E889" s="14" t="n"/>
      <c r="F889" s="15" t="n"/>
      <c r="G889" s="16" t="n"/>
      <c r="H889" s="17" t="n"/>
      <c r="I889" s="14" t="n"/>
      <c r="J889" s="14">
        <f>IF($A889="","",IFERROR(LOOKUP(2,1/('Movimentações'!$B$5:$B$3004=$A889),'Movimentações'!$E$5:$E$3004),""))</f>
        <v/>
      </c>
      <c r="K889" s="14">
        <f>IF($J889&lt;&gt;"Montagem","",LOOKUP(2,1/('Movimentações'!$B$5:$B$3004=$A889),'Movimentações'!$C$5:$C$3004)&amp;" "&amp;LOOKUP(2,1/('Movimentações'!$B$5:$B$3004=$A889),'Movimentações'!$D$5:$D$3004))</f>
        <v/>
      </c>
      <c r="L889" s="18">
        <f>IF($A889="","",SUMIF('Movimentações'!$B$5:$B$3004,$A889,'Movimentações'!$H$5:$H$3004))</f>
        <v/>
      </c>
      <c r="M889" s="17">
        <f>IF($A889="","",IFERROR(LOOKUP(2,1/(('Movimentações'!$B$5:$B$3004=$A889)*('Movimentações'!$G$5:$G$3004&lt;&gt;"")),'Movimentações'!$G$5:$G$3004),""))</f>
        <v/>
      </c>
      <c r="N889" s="17">
        <f>IF(OR($H889="",$M889=""),"",$H889-$M889)</f>
        <v/>
      </c>
      <c r="O889" s="18">
        <f>IF(OR($N889="",$L889=""),"",IF(OR($N889&lt;=0,$L889=0),"",$L889/$N889))</f>
        <v/>
      </c>
      <c r="P889" s="19">
        <f>IF(OR($G889="",$L889=""),"",IF($L889=0,"",$G889/$L889))</f>
        <v/>
      </c>
      <c r="Q889" s="14">
        <f>IF(OR($M889="",Listas!$H$2=""),"",IF($M889&lt;=Listas!$H$2,"Sulco no limite: avaliar a retirada",""))</f>
        <v/>
      </c>
      <c r="R889" s="14" t="n"/>
    </row>
    <row r="890">
      <c r="A890" s="14" t="n"/>
      <c r="B890" s="14" t="n"/>
      <c r="C890" s="14" t="n"/>
      <c r="D890" s="14" t="n"/>
      <c r="E890" s="14" t="n"/>
      <c r="F890" s="15" t="n"/>
      <c r="G890" s="16" t="n"/>
      <c r="H890" s="17" t="n"/>
      <c r="I890" s="14" t="n"/>
      <c r="J890" s="14">
        <f>IF($A890="","",IFERROR(LOOKUP(2,1/('Movimentações'!$B$5:$B$3004=$A890),'Movimentações'!$E$5:$E$3004),""))</f>
        <v/>
      </c>
      <c r="K890" s="14">
        <f>IF($J890&lt;&gt;"Montagem","",LOOKUP(2,1/('Movimentações'!$B$5:$B$3004=$A890),'Movimentações'!$C$5:$C$3004)&amp;" "&amp;LOOKUP(2,1/('Movimentações'!$B$5:$B$3004=$A890),'Movimentações'!$D$5:$D$3004))</f>
        <v/>
      </c>
      <c r="L890" s="18">
        <f>IF($A890="","",SUMIF('Movimentações'!$B$5:$B$3004,$A890,'Movimentações'!$H$5:$H$3004))</f>
        <v/>
      </c>
      <c r="M890" s="17">
        <f>IF($A890="","",IFERROR(LOOKUP(2,1/(('Movimentações'!$B$5:$B$3004=$A890)*('Movimentações'!$G$5:$G$3004&lt;&gt;"")),'Movimentações'!$G$5:$G$3004),""))</f>
        <v/>
      </c>
      <c r="N890" s="17">
        <f>IF(OR($H890="",$M890=""),"",$H890-$M890)</f>
        <v/>
      </c>
      <c r="O890" s="18">
        <f>IF(OR($N890="",$L890=""),"",IF(OR($N890&lt;=0,$L890=0),"",$L890/$N890))</f>
        <v/>
      </c>
      <c r="P890" s="19">
        <f>IF(OR($G890="",$L890=""),"",IF($L890=0,"",$G890/$L890))</f>
        <v/>
      </c>
      <c r="Q890" s="14">
        <f>IF(OR($M890="",Listas!$H$2=""),"",IF($M890&lt;=Listas!$H$2,"Sulco no limite: avaliar a retirada",""))</f>
        <v/>
      </c>
      <c r="R890" s="14" t="n"/>
    </row>
    <row r="891">
      <c r="A891" s="14" t="n"/>
      <c r="B891" s="14" t="n"/>
      <c r="C891" s="14" t="n"/>
      <c r="D891" s="14" t="n"/>
      <c r="E891" s="14" t="n"/>
      <c r="F891" s="15" t="n"/>
      <c r="G891" s="16" t="n"/>
      <c r="H891" s="17" t="n"/>
      <c r="I891" s="14" t="n"/>
      <c r="J891" s="14">
        <f>IF($A891="","",IFERROR(LOOKUP(2,1/('Movimentações'!$B$5:$B$3004=$A891),'Movimentações'!$E$5:$E$3004),""))</f>
        <v/>
      </c>
      <c r="K891" s="14">
        <f>IF($J891&lt;&gt;"Montagem","",LOOKUP(2,1/('Movimentações'!$B$5:$B$3004=$A891),'Movimentações'!$C$5:$C$3004)&amp;" "&amp;LOOKUP(2,1/('Movimentações'!$B$5:$B$3004=$A891),'Movimentações'!$D$5:$D$3004))</f>
        <v/>
      </c>
      <c r="L891" s="18">
        <f>IF($A891="","",SUMIF('Movimentações'!$B$5:$B$3004,$A891,'Movimentações'!$H$5:$H$3004))</f>
        <v/>
      </c>
      <c r="M891" s="17">
        <f>IF($A891="","",IFERROR(LOOKUP(2,1/(('Movimentações'!$B$5:$B$3004=$A891)*('Movimentações'!$G$5:$G$3004&lt;&gt;"")),'Movimentações'!$G$5:$G$3004),""))</f>
        <v/>
      </c>
      <c r="N891" s="17">
        <f>IF(OR($H891="",$M891=""),"",$H891-$M891)</f>
        <v/>
      </c>
      <c r="O891" s="18">
        <f>IF(OR($N891="",$L891=""),"",IF(OR($N891&lt;=0,$L891=0),"",$L891/$N891))</f>
        <v/>
      </c>
      <c r="P891" s="19">
        <f>IF(OR($G891="",$L891=""),"",IF($L891=0,"",$G891/$L891))</f>
        <v/>
      </c>
      <c r="Q891" s="14">
        <f>IF(OR($M891="",Listas!$H$2=""),"",IF($M891&lt;=Listas!$H$2,"Sulco no limite: avaliar a retirada",""))</f>
        <v/>
      </c>
      <c r="R891" s="14" t="n"/>
    </row>
    <row r="892">
      <c r="A892" s="14" t="n"/>
      <c r="B892" s="14" t="n"/>
      <c r="C892" s="14" t="n"/>
      <c r="D892" s="14" t="n"/>
      <c r="E892" s="14" t="n"/>
      <c r="F892" s="15" t="n"/>
      <c r="G892" s="16" t="n"/>
      <c r="H892" s="17" t="n"/>
      <c r="I892" s="14" t="n"/>
      <c r="J892" s="14">
        <f>IF($A892="","",IFERROR(LOOKUP(2,1/('Movimentações'!$B$5:$B$3004=$A892),'Movimentações'!$E$5:$E$3004),""))</f>
        <v/>
      </c>
      <c r="K892" s="14">
        <f>IF($J892&lt;&gt;"Montagem","",LOOKUP(2,1/('Movimentações'!$B$5:$B$3004=$A892),'Movimentações'!$C$5:$C$3004)&amp;" "&amp;LOOKUP(2,1/('Movimentações'!$B$5:$B$3004=$A892),'Movimentações'!$D$5:$D$3004))</f>
        <v/>
      </c>
      <c r="L892" s="18">
        <f>IF($A892="","",SUMIF('Movimentações'!$B$5:$B$3004,$A892,'Movimentações'!$H$5:$H$3004))</f>
        <v/>
      </c>
      <c r="M892" s="17">
        <f>IF($A892="","",IFERROR(LOOKUP(2,1/(('Movimentações'!$B$5:$B$3004=$A892)*('Movimentações'!$G$5:$G$3004&lt;&gt;"")),'Movimentações'!$G$5:$G$3004),""))</f>
        <v/>
      </c>
      <c r="N892" s="17">
        <f>IF(OR($H892="",$M892=""),"",$H892-$M892)</f>
        <v/>
      </c>
      <c r="O892" s="18">
        <f>IF(OR($N892="",$L892=""),"",IF(OR($N892&lt;=0,$L892=0),"",$L892/$N892))</f>
        <v/>
      </c>
      <c r="P892" s="19">
        <f>IF(OR($G892="",$L892=""),"",IF($L892=0,"",$G892/$L892))</f>
        <v/>
      </c>
      <c r="Q892" s="14">
        <f>IF(OR($M892="",Listas!$H$2=""),"",IF($M892&lt;=Listas!$H$2,"Sulco no limite: avaliar a retirada",""))</f>
        <v/>
      </c>
      <c r="R892" s="14" t="n"/>
    </row>
    <row r="893">
      <c r="A893" s="14" t="n"/>
      <c r="B893" s="14" t="n"/>
      <c r="C893" s="14" t="n"/>
      <c r="D893" s="14" t="n"/>
      <c r="E893" s="14" t="n"/>
      <c r="F893" s="15" t="n"/>
      <c r="G893" s="16" t="n"/>
      <c r="H893" s="17" t="n"/>
      <c r="I893" s="14" t="n"/>
      <c r="J893" s="14">
        <f>IF($A893="","",IFERROR(LOOKUP(2,1/('Movimentações'!$B$5:$B$3004=$A893),'Movimentações'!$E$5:$E$3004),""))</f>
        <v/>
      </c>
      <c r="K893" s="14">
        <f>IF($J893&lt;&gt;"Montagem","",LOOKUP(2,1/('Movimentações'!$B$5:$B$3004=$A893),'Movimentações'!$C$5:$C$3004)&amp;" "&amp;LOOKUP(2,1/('Movimentações'!$B$5:$B$3004=$A893),'Movimentações'!$D$5:$D$3004))</f>
        <v/>
      </c>
      <c r="L893" s="18">
        <f>IF($A893="","",SUMIF('Movimentações'!$B$5:$B$3004,$A893,'Movimentações'!$H$5:$H$3004))</f>
        <v/>
      </c>
      <c r="M893" s="17">
        <f>IF($A893="","",IFERROR(LOOKUP(2,1/(('Movimentações'!$B$5:$B$3004=$A893)*('Movimentações'!$G$5:$G$3004&lt;&gt;"")),'Movimentações'!$G$5:$G$3004),""))</f>
        <v/>
      </c>
      <c r="N893" s="17">
        <f>IF(OR($H893="",$M893=""),"",$H893-$M893)</f>
        <v/>
      </c>
      <c r="O893" s="18">
        <f>IF(OR($N893="",$L893=""),"",IF(OR($N893&lt;=0,$L893=0),"",$L893/$N893))</f>
        <v/>
      </c>
      <c r="P893" s="19">
        <f>IF(OR($G893="",$L893=""),"",IF($L893=0,"",$G893/$L893))</f>
        <v/>
      </c>
      <c r="Q893" s="14">
        <f>IF(OR($M893="",Listas!$H$2=""),"",IF($M893&lt;=Listas!$H$2,"Sulco no limite: avaliar a retirada",""))</f>
        <v/>
      </c>
      <c r="R893" s="14" t="n"/>
    </row>
    <row r="894">
      <c r="A894" s="14" t="n"/>
      <c r="B894" s="14" t="n"/>
      <c r="C894" s="14" t="n"/>
      <c r="D894" s="14" t="n"/>
      <c r="E894" s="14" t="n"/>
      <c r="F894" s="15" t="n"/>
      <c r="G894" s="16" t="n"/>
      <c r="H894" s="17" t="n"/>
      <c r="I894" s="14" t="n"/>
      <c r="J894" s="14">
        <f>IF($A894="","",IFERROR(LOOKUP(2,1/('Movimentações'!$B$5:$B$3004=$A894),'Movimentações'!$E$5:$E$3004),""))</f>
        <v/>
      </c>
      <c r="K894" s="14">
        <f>IF($J894&lt;&gt;"Montagem","",LOOKUP(2,1/('Movimentações'!$B$5:$B$3004=$A894),'Movimentações'!$C$5:$C$3004)&amp;" "&amp;LOOKUP(2,1/('Movimentações'!$B$5:$B$3004=$A894),'Movimentações'!$D$5:$D$3004))</f>
        <v/>
      </c>
      <c r="L894" s="18">
        <f>IF($A894="","",SUMIF('Movimentações'!$B$5:$B$3004,$A894,'Movimentações'!$H$5:$H$3004))</f>
        <v/>
      </c>
      <c r="M894" s="17">
        <f>IF($A894="","",IFERROR(LOOKUP(2,1/(('Movimentações'!$B$5:$B$3004=$A894)*('Movimentações'!$G$5:$G$3004&lt;&gt;"")),'Movimentações'!$G$5:$G$3004),""))</f>
        <v/>
      </c>
      <c r="N894" s="17">
        <f>IF(OR($H894="",$M894=""),"",$H894-$M894)</f>
        <v/>
      </c>
      <c r="O894" s="18">
        <f>IF(OR($N894="",$L894=""),"",IF(OR($N894&lt;=0,$L894=0),"",$L894/$N894))</f>
        <v/>
      </c>
      <c r="P894" s="19">
        <f>IF(OR($G894="",$L894=""),"",IF($L894=0,"",$G894/$L894))</f>
        <v/>
      </c>
      <c r="Q894" s="14">
        <f>IF(OR($M894="",Listas!$H$2=""),"",IF($M894&lt;=Listas!$H$2,"Sulco no limite: avaliar a retirada",""))</f>
        <v/>
      </c>
      <c r="R894" s="14" t="n"/>
    </row>
    <row r="895">
      <c r="A895" s="14" t="n"/>
      <c r="B895" s="14" t="n"/>
      <c r="C895" s="14" t="n"/>
      <c r="D895" s="14" t="n"/>
      <c r="E895" s="14" t="n"/>
      <c r="F895" s="15" t="n"/>
      <c r="G895" s="16" t="n"/>
      <c r="H895" s="17" t="n"/>
      <c r="I895" s="14" t="n"/>
      <c r="J895" s="14">
        <f>IF($A895="","",IFERROR(LOOKUP(2,1/('Movimentações'!$B$5:$B$3004=$A895),'Movimentações'!$E$5:$E$3004),""))</f>
        <v/>
      </c>
      <c r="K895" s="14">
        <f>IF($J895&lt;&gt;"Montagem","",LOOKUP(2,1/('Movimentações'!$B$5:$B$3004=$A895),'Movimentações'!$C$5:$C$3004)&amp;" "&amp;LOOKUP(2,1/('Movimentações'!$B$5:$B$3004=$A895),'Movimentações'!$D$5:$D$3004))</f>
        <v/>
      </c>
      <c r="L895" s="18">
        <f>IF($A895="","",SUMIF('Movimentações'!$B$5:$B$3004,$A895,'Movimentações'!$H$5:$H$3004))</f>
        <v/>
      </c>
      <c r="M895" s="17">
        <f>IF($A895="","",IFERROR(LOOKUP(2,1/(('Movimentações'!$B$5:$B$3004=$A895)*('Movimentações'!$G$5:$G$3004&lt;&gt;"")),'Movimentações'!$G$5:$G$3004),""))</f>
        <v/>
      </c>
      <c r="N895" s="17">
        <f>IF(OR($H895="",$M895=""),"",$H895-$M895)</f>
        <v/>
      </c>
      <c r="O895" s="18">
        <f>IF(OR($N895="",$L895=""),"",IF(OR($N895&lt;=0,$L895=0),"",$L895/$N895))</f>
        <v/>
      </c>
      <c r="P895" s="19">
        <f>IF(OR($G895="",$L895=""),"",IF($L895=0,"",$G895/$L895))</f>
        <v/>
      </c>
      <c r="Q895" s="14">
        <f>IF(OR($M895="",Listas!$H$2=""),"",IF($M895&lt;=Listas!$H$2,"Sulco no limite: avaliar a retirada",""))</f>
        <v/>
      </c>
      <c r="R895" s="14" t="n"/>
    </row>
    <row r="896">
      <c r="A896" s="14" t="n"/>
      <c r="B896" s="14" t="n"/>
      <c r="C896" s="14" t="n"/>
      <c r="D896" s="14" t="n"/>
      <c r="E896" s="14" t="n"/>
      <c r="F896" s="15" t="n"/>
      <c r="G896" s="16" t="n"/>
      <c r="H896" s="17" t="n"/>
      <c r="I896" s="14" t="n"/>
      <c r="J896" s="14">
        <f>IF($A896="","",IFERROR(LOOKUP(2,1/('Movimentações'!$B$5:$B$3004=$A896),'Movimentações'!$E$5:$E$3004),""))</f>
        <v/>
      </c>
      <c r="K896" s="14">
        <f>IF($J896&lt;&gt;"Montagem","",LOOKUP(2,1/('Movimentações'!$B$5:$B$3004=$A896),'Movimentações'!$C$5:$C$3004)&amp;" "&amp;LOOKUP(2,1/('Movimentações'!$B$5:$B$3004=$A896),'Movimentações'!$D$5:$D$3004))</f>
        <v/>
      </c>
      <c r="L896" s="18">
        <f>IF($A896="","",SUMIF('Movimentações'!$B$5:$B$3004,$A896,'Movimentações'!$H$5:$H$3004))</f>
        <v/>
      </c>
      <c r="M896" s="17">
        <f>IF($A896="","",IFERROR(LOOKUP(2,1/(('Movimentações'!$B$5:$B$3004=$A896)*('Movimentações'!$G$5:$G$3004&lt;&gt;"")),'Movimentações'!$G$5:$G$3004),""))</f>
        <v/>
      </c>
      <c r="N896" s="17">
        <f>IF(OR($H896="",$M896=""),"",$H896-$M896)</f>
        <v/>
      </c>
      <c r="O896" s="18">
        <f>IF(OR($N896="",$L896=""),"",IF(OR($N896&lt;=0,$L896=0),"",$L896/$N896))</f>
        <v/>
      </c>
      <c r="P896" s="19">
        <f>IF(OR($G896="",$L896=""),"",IF($L896=0,"",$G896/$L896))</f>
        <v/>
      </c>
      <c r="Q896" s="14">
        <f>IF(OR($M896="",Listas!$H$2=""),"",IF($M896&lt;=Listas!$H$2,"Sulco no limite: avaliar a retirada",""))</f>
        <v/>
      </c>
      <c r="R896" s="14" t="n"/>
    </row>
    <row r="897">
      <c r="A897" s="14" t="n"/>
      <c r="B897" s="14" t="n"/>
      <c r="C897" s="14" t="n"/>
      <c r="D897" s="14" t="n"/>
      <c r="E897" s="14" t="n"/>
      <c r="F897" s="15" t="n"/>
      <c r="G897" s="16" t="n"/>
      <c r="H897" s="17" t="n"/>
      <c r="I897" s="14" t="n"/>
      <c r="J897" s="14">
        <f>IF($A897="","",IFERROR(LOOKUP(2,1/('Movimentações'!$B$5:$B$3004=$A897),'Movimentações'!$E$5:$E$3004),""))</f>
        <v/>
      </c>
      <c r="K897" s="14">
        <f>IF($J897&lt;&gt;"Montagem","",LOOKUP(2,1/('Movimentações'!$B$5:$B$3004=$A897),'Movimentações'!$C$5:$C$3004)&amp;" "&amp;LOOKUP(2,1/('Movimentações'!$B$5:$B$3004=$A897),'Movimentações'!$D$5:$D$3004))</f>
        <v/>
      </c>
      <c r="L897" s="18">
        <f>IF($A897="","",SUMIF('Movimentações'!$B$5:$B$3004,$A897,'Movimentações'!$H$5:$H$3004))</f>
        <v/>
      </c>
      <c r="M897" s="17">
        <f>IF($A897="","",IFERROR(LOOKUP(2,1/(('Movimentações'!$B$5:$B$3004=$A897)*('Movimentações'!$G$5:$G$3004&lt;&gt;"")),'Movimentações'!$G$5:$G$3004),""))</f>
        <v/>
      </c>
      <c r="N897" s="17">
        <f>IF(OR($H897="",$M897=""),"",$H897-$M897)</f>
        <v/>
      </c>
      <c r="O897" s="18">
        <f>IF(OR($N897="",$L897=""),"",IF(OR($N897&lt;=0,$L897=0),"",$L897/$N897))</f>
        <v/>
      </c>
      <c r="P897" s="19">
        <f>IF(OR($G897="",$L897=""),"",IF($L897=0,"",$G897/$L897))</f>
        <v/>
      </c>
      <c r="Q897" s="14">
        <f>IF(OR($M897="",Listas!$H$2=""),"",IF($M897&lt;=Listas!$H$2,"Sulco no limite: avaliar a retirada",""))</f>
        <v/>
      </c>
      <c r="R897" s="14" t="n"/>
    </row>
    <row r="898">
      <c r="A898" s="14" t="n"/>
      <c r="B898" s="14" t="n"/>
      <c r="C898" s="14" t="n"/>
      <c r="D898" s="14" t="n"/>
      <c r="E898" s="14" t="n"/>
      <c r="F898" s="15" t="n"/>
      <c r="G898" s="16" t="n"/>
      <c r="H898" s="17" t="n"/>
      <c r="I898" s="14" t="n"/>
      <c r="J898" s="14">
        <f>IF($A898="","",IFERROR(LOOKUP(2,1/('Movimentações'!$B$5:$B$3004=$A898),'Movimentações'!$E$5:$E$3004),""))</f>
        <v/>
      </c>
      <c r="K898" s="14">
        <f>IF($J898&lt;&gt;"Montagem","",LOOKUP(2,1/('Movimentações'!$B$5:$B$3004=$A898),'Movimentações'!$C$5:$C$3004)&amp;" "&amp;LOOKUP(2,1/('Movimentações'!$B$5:$B$3004=$A898),'Movimentações'!$D$5:$D$3004))</f>
        <v/>
      </c>
      <c r="L898" s="18">
        <f>IF($A898="","",SUMIF('Movimentações'!$B$5:$B$3004,$A898,'Movimentações'!$H$5:$H$3004))</f>
        <v/>
      </c>
      <c r="M898" s="17">
        <f>IF($A898="","",IFERROR(LOOKUP(2,1/(('Movimentações'!$B$5:$B$3004=$A898)*('Movimentações'!$G$5:$G$3004&lt;&gt;"")),'Movimentações'!$G$5:$G$3004),""))</f>
        <v/>
      </c>
      <c r="N898" s="17">
        <f>IF(OR($H898="",$M898=""),"",$H898-$M898)</f>
        <v/>
      </c>
      <c r="O898" s="18">
        <f>IF(OR($N898="",$L898=""),"",IF(OR($N898&lt;=0,$L898=0),"",$L898/$N898))</f>
        <v/>
      </c>
      <c r="P898" s="19">
        <f>IF(OR($G898="",$L898=""),"",IF($L898=0,"",$G898/$L898))</f>
        <v/>
      </c>
      <c r="Q898" s="14">
        <f>IF(OR($M898="",Listas!$H$2=""),"",IF($M898&lt;=Listas!$H$2,"Sulco no limite: avaliar a retirada",""))</f>
        <v/>
      </c>
      <c r="R898" s="14" t="n"/>
    </row>
    <row r="899">
      <c r="A899" s="14" t="n"/>
      <c r="B899" s="14" t="n"/>
      <c r="C899" s="14" t="n"/>
      <c r="D899" s="14" t="n"/>
      <c r="E899" s="14" t="n"/>
      <c r="F899" s="15" t="n"/>
      <c r="G899" s="16" t="n"/>
      <c r="H899" s="17" t="n"/>
      <c r="I899" s="14" t="n"/>
      <c r="J899" s="14">
        <f>IF($A899="","",IFERROR(LOOKUP(2,1/('Movimentações'!$B$5:$B$3004=$A899),'Movimentações'!$E$5:$E$3004),""))</f>
        <v/>
      </c>
      <c r="K899" s="14">
        <f>IF($J899&lt;&gt;"Montagem","",LOOKUP(2,1/('Movimentações'!$B$5:$B$3004=$A899),'Movimentações'!$C$5:$C$3004)&amp;" "&amp;LOOKUP(2,1/('Movimentações'!$B$5:$B$3004=$A899),'Movimentações'!$D$5:$D$3004))</f>
        <v/>
      </c>
      <c r="L899" s="18">
        <f>IF($A899="","",SUMIF('Movimentações'!$B$5:$B$3004,$A899,'Movimentações'!$H$5:$H$3004))</f>
        <v/>
      </c>
      <c r="M899" s="17">
        <f>IF($A899="","",IFERROR(LOOKUP(2,1/(('Movimentações'!$B$5:$B$3004=$A899)*('Movimentações'!$G$5:$G$3004&lt;&gt;"")),'Movimentações'!$G$5:$G$3004),""))</f>
        <v/>
      </c>
      <c r="N899" s="17">
        <f>IF(OR($H899="",$M899=""),"",$H899-$M899)</f>
        <v/>
      </c>
      <c r="O899" s="18">
        <f>IF(OR($N899="",$L899=""),"",IF(OR($N899&lt;=0,$L899=0),"",$L899/$N899))</f>
        <v/>
      </c>
      <c r="P899" s="19">
        <f>IF(OR($G899="",$L899=""),"",IF($L899=0,"",$G899/$L899))</f>
        <v/>
      </c>
      <c r="Q899" s="14">
        <f>IF(OR($M899="",Listas!$H$2=""),"",IF($M899&lt;=Listas!$H$2,"Sulco no limite: avaliar a retirada",""))</f>
        <v/>
      </c>
      <c r="R899" s="14" t="n"/>
    </row>
    <row r="900">
      <c r="A900" s="14" t="n"/>
      <c r="B900" s="14" t="n"/>
      <c r="C900" s="14" t="n"/>
      <c r="D900" s="14" t="n"/>
      <c r="E900" s="14" t="n"/>
      <c r="F900" s="15" t="n"/>
      <c r="G900" s="16" t="n"/>
      <c r="H900" s="17" t="n"/>
      <c r="I900" s="14" t="n"/>
      <c r="J900" s="14">
        <f>IF($A900="","",IFERROR(LOOKUP(2,1/('Movimentações'!$B$5:$B$3004=$A900),'Movimentações'!$E$5:$E$3004),""))</f>
        <v/>
      </c>
      <c r="K900" s="14">
        <f>IF($J900&lt;&gt;"Montagem","",LOOKUP(2,1/('Movimentações'!$B$5:$B$3004=$A900),'Movimentações'!$C$5:$C$3004)&amp;" "&amp;LOOKUP(2,1/('Movimentações'!$B$5:$B$3004=$A900),'Movimentações'!$D$5:$D$3004))</f>
        <v/>
      </c>
      <c r="L900" s="18">
        <f>IF($A900="","",SUMIF('Movimentações'!$B$5:$B$3004,$A900,'Movimentações'!$H$5:$H$3004))</f>
        <v/>
      </c>
      <c r="M900" s="17">
        <f>IF($A900="","",IFERROR(LOOKUP(2,1/(('Movimentações'!$B$5:$B$3004=$A900)*('Movimentações'!$G$5:$G$3004&lt;&gt;"")),'Movimentações'!$G$5:$G$3004),""))</f>
        <v/>
      </c>
      <c r="N900" s="17">
        <f>IF(OR($H900="",$M900=""),"",$H900-$M900)</f>
        <v/>
      </c>
      <c r="O900" s="18">
        <f>IF(OR($N900="",$L900=""),"",IF(OR($N900&lt;=0,$L900=0),"",$L900/$N900))</f>
        <v/>
      </c>
      <c r="P900" s="19">
        <f>IF(OR($G900="",$L900=""),"",IF($L900=0,"",$G900/$L900))</f>
        <v/>
      </c>
      <c r="Q900" s="14">
        <f>IF(OR($M900="",Listas!$H$2=""),"",IF($M900&lt;=Listas!$H$2,"Sulco no limite: avaliar a retirada",""))</f>
        <v/>
      </c>
      <c r="R900" s="14" t="n"/>
    </row>
    <row r="901">
      <c r="A901" s="14" t="n"/>
      <c r="B901" s="14" t="n"/>
      <c r="C901" s="14" t="n"/>
      <c r="D901" s="14" t="n"/>
      <c r="E901" s="14" t="n"/>
      <c r="F901" s="15" t="n"/>
      <c r="G901" s="16" t="n"/>
      <c r="H901" s="17" t="n"/>
      <c r="I901" s="14" t="n"/>
      <c r="J901" s="14">
        <f>IF($A901="","",IFERROR(LOOKUP(2,1/('Movimentações'!$B$5:$B$3004=$A901),'Movimentações'!$E$5:$E$3004),""))</f>
        <v/>
      </c>
      <c r="K901" s="14">
        <f>IF($J901&lt;&gt;"Montagem","",LOOKUP(2,1/('Movimentações'!$B$5:$B$3004=$A901),'Movimentações'!$C$5:$C$3004)&amp;" "&amp;LOOKUP(2,1/('Movimentações'!$B$5:$B$3004=$A901),'Movimentações'!$D$5:$D$3004))</f>
        <v/>
      </c>
      <c r="L901" s="18">
        <f>IF($A901="","",SUMIF('Movimentações'!$B$5:$B$3004,$A901,'Movimentações'!$H$5:$H$3004))</f>
        <v/>
      </c>
      <c r="M901" s="17">
        <f>IF($A901="","",IFERROR(LOOKUP(2,1/(('Movimentações'!$B$5:$B$3004=$A901)*('Movimentações'!$G$5:$G$3004&lt;&gt;"")),'Movimentações'!$G$5:$G$3004),""))</f>
        <v/>
      </c>
      <c r="N901" s="17">
        <f>IF(OR($H901="",$M901=""),"",$H901-$M901)</f>
        <v/>
      </c>
      <c r="O901" s="18">
        <f>IF(OR($N901="",$L901=""),"",IF(OR($N901&lt;=0,$L901=0),"",$L901/$N901))</f>
        <v/>
      </c>
      <c r="P901" s="19">
        <f>IF(OR($G901="",$L901=""),"",IF($L901=0,"",$G901/$L901))</f>
        <v/>
      </c>
      <c r="Q901" s="14">
        <f>IF(OR($M901="",Listas!$H$2=""),"",IF($M901&lt;=Listas!$H$2,"Sulco no limite: avaliar a retirada",""))</f>
        <v/>
      </c>
      <c r="R901" s="14" t="n"/>
    </row>
    <row r="902">
      <c r="A902" s="14" t="n"/>
      <c r="B902" s="14" t="n"/>
      <c r="C902" s="14" t="n"/>
      <c r="D902" s="14" t="n"/>
      <c r="E902" s="14" t="n"/>
      <c r="F902" s="15" t="n"/>
      <c r="G902" s="16" t="n"/>
      <c r="H902" s="17" t="n"/>
      <c r="I902" s="14" t="n"/>
      <c r="J902" s="14">
        <f>IF($A902="","",IFERROR(LOOKUP(2,1/('Movimentações'!$B$5:$B$3004=$A902),'Movimentações'!$E$5:$E$3004),""))</f>
        <v/>
      </c>
      <c r="K902" s="14">
        <f>IF($J902&lt;&gt;"Montagem","",LOOKUP(2,1/('Movimentações'!$B$5:$B$3004=$A902),'Movimentações'!$C$5:$C$3004)&amp;" "&amp;LOOKUP(2,1/('Movimentações'!$B$5:$B$3004=$A902),'Movimentações'!$D$5:$D$3004))</f>
        <v/>
      </c>
      <c r="L902" s="18">
        <f>IF($A902="","",SUMIF('Movimentações'!$B$5:$B$3004,$A902,'Movimentações'!$H$5:$H$3004))</f>
        <v/>
      </c>
      <c r="M902" s="17">
        <f>IF($A902="","",IFERROR(LOOKUP(2,1/(('Movimentações'!$B$5:$B$3004=$A902)*('Movimentações'!$G$5:$G$3004&lt;&gt;"")),'Movimentações'!$G$5:$G$3004),""))</f>
        <v/>
      </c>
      <c r="N902" s="17">
        <f>IF(OR($H902="",$M902=""),"",$H902-$M902)</f>
        <v/>
      </c>
      <c r="O902" s="18">
        <f>IF(OR($N902="",$L902=""),"",IF(OR($N902&lt;=0,$L902=0),"",$L902/$N902))</f>
        <v/>
      </c>
      <c r="P902" s="19">
        <f>IF(OR($G902="",$L902=""),"",IF($L902=0,"",$G902/$L902))</f>
        <v/>
      </c>
      <c r="Q902" s="14">
        <f>IF(OR($M902="",Listas!$H$2=""),"",IF($M902&lt;=Listas!$H$2,"Sulco no limite: avaliar a retirada",""))</f>
        <v/>
      </c>
      <c r="R902" s="14" t="n"/>
    </row>
    <row r="903">
      <c r="A903" s="14" t="n"/>
      <c r="B903" s="14" t="n"/>
      <c r="C903" s="14" t="n"/>
      <c r="D903" s="14" t="n"/>
      <c r="E903" s="14" t="n"/>
      <c r="F903" s="15" t="n"/>
      <c r="G903" s="16" t="n"/>
      <c r="H903" s="17" t="n"/>
      <c r="I903" s="14" t="n"/>
      <c r="J903" s="14">
        <f>IF($A903="","",IFERROR(LOOKUP(2,1/('Movimentações'!$B$5:$B$3004=$A903),'Movimentações'!$E$5:$E$3004),""))</f>
        <v/>
      </c>
      <c r="K903" s="14">
        <f>IF($J903&lt;&gt;"Montagem","",LOOKUP(2,1/('Movimentações'!$B$5:$B$3004=$A903),'Movimentações'!$C$5:$C$3004)&amp;" "&amp;LOOKUP(2,1/('Movimentações'!$B$5:$B$3004=$A903),'Movimentações'!$D$5:$D$3004))</f>
        <v/>
      </c>
      <c r="L903" s="18">
        <f>IF($A903="","",SUMIF('Movimentações'!$B$5:$B$3004,$A903,'Movimentações'!$H$5:$H$3004))</f>
        <v/>
      </c>
      <c r="M903" s="17">
        <f>IF($A903="","",IFERROR(LOOKUP(2,1/(('Movimentações'!$B$5:$B$3004=$A903)*('Movimentações'!$G$5:$G$3004&lt;&gt;"")),'Movimentações'!$G$5:$G$3004),""))</f>
        <v/>
      </c>
      <c r="N903" s="17">
        <f>IF(OR($H903="",$M903=""),"",$H903-$M903)</f>
        <v/>
      </c>
      <c r="O903" s="18">
        <f>IF(OR($N903="",$L903=""),"",IF(OR($N903&lt;=0,$L903=0),"",$L903/$N903))</f>
        <v/>
      </c>
      <c r="P903" s="19">
        <f>IF(OR($G903="",$L903=""),"",IF($L903=0,"",$G903/$L903))</f>
        <v/>
      </c>
      <c r="Q903" s="14">
        <f>IF(OR($M903="",Listas!$H$2=""),"",IF($M903&lt;=Listas!$H$2,"Sulco no limite: avaliar a retirada",""))</f>
        <v/>
      </c>
      <c r="R903" s="14" t="n"/>
    </row>
    <row r="904">
      <c r="A904" s="14" t="n"/>
      <c r="B904" s="14" t="n"/>
      <c r="C904" s="14" t="n"/>
      <c r="D904" s="14" t="n"/>
      <c r="E904" s="14" t="n"/>
      <c r="F904" s="15" t="n"/>
      <c r="G904" s="16" t="n"/>
      <c r="H904" s="17" t="n"/>
      <c r="I904" s="14" t="n"/>
      <c r="J904" s="14">
        <f>IF($A904="","",IFERROR(LOOKUP(2,1/('Movimentações'!$B$5:$B$3004=$A904),'Movimentações'!$E$5:$E$3004),""))</f>
        <v/>
      </c>
      <c r="K904" s="14">
        <f>IF($J904&lt;&gt;"Montagem","",LOOKUP(2,1/('Movimentações'!$B$5:$B$3004=$A904),'Movimentações'!$C$5:$C$3004)&amp;" "&amp;LOOKUP(2,1/('Movimentações'!$B$5:$B$3004=$A904),'Movimentações'!$D$5:$D$3004))</f>
        <v/>
      </c>
      <c r="L904" s="18">
        <f>IF($A904="","",SUMIF('Movimentações'!$B$5:$B$3004,$A904,'Movimentações'!$H$5:$H$3004))</f>
        <v/>
      </c>
      <c r="M904" s="17">
        <f>IF($A904="","",IFERROR(LOOKUP(2,1/(('Movimentações'!$B$5:$B$3004=$A904)*('Movimentações'!$G$5:$G$3004&lt;&gt;"")),'Movimentações'!$G$5:$G$3004),""))</f>
        <v/>
      </c>
      <c r="N904" s="17">
        <f>IF(OR($H904="",$M904=""),"",$H904-$M904)</f>
        <v/>
      </c>
      <c r="O904" s="18">
        <f>IF(OR($N904="",$L904=""),"",IF(OR($N904&lt;=0,$L904=0),"",$L904/$N904))</f>
        <v/>
      </c>
      <c r="P904" s="19">
        <f>IF(OR($G904="",$L904=""),"",IF($L904=0,"",$G904/$L904))</f>
        <v/>
      </c>
      <c r="Q904" s="14">
        <f>IF(OR($M904="",Listas!$H$2=""),"",IF($M904&lt;=Listas!$H$2,"Sulco no limite: avaliar a retirada",""))</f>
        <v/>
      </c>
      <c r="R904" s="14" t="n"/>
    </row>
    <row r="905">
      <c r="A905" s="14" t="n"/>
      <c r="B905" s="14" t="n"/>
      <c r="C905" s="14" t="n"/>
      <c r="D905" s="14" t="n"/>
      <c r="E905" s="14" t="n"/>
      <c r="F905" s="15" t="n"/>
      <c r="G905" s="16" t="n"/>
      <c r="H905" s="17" t="n"/>
      <c r="I905" s="14" t="n"/>
      <c r="J905" s="14">
        <f>IF($A905="","",IFERROR(LOOKUP(2,1/('Movimentações'!$B$5:$B$3004=$A905),'Movimentações'!$E$5:$E$3004),""))</f>
        <v/>
      </c>
      <c r="K905" s="14">
        <f>IF($J905&lt;&gt;"Montagem","",LOOKUP(2,1/('Movimentações'!$B$5:$B$3004=$A905),'Movimentações'!$C$5:$C$3004)&amp;" "&amp;LOOKUP(2,1/('Movimentações'!$B$5:$B$3004=$A905),'Movimentações'!$D$5:$D$3004))</f>
        <v/>
      </c>
      <c r="L905" s="18">
        <f>IF($A905="","",SUMIF('Movimentações'!$B$5:$B$3004,$A905,'Movimentações'!$H$5:$H$3004))</f>
        <v/>
      </c>
      <c r="M905" s="17">
        <f>IF($A905="","",IFERROR(LOOKUP(2,1/(('Movimentações'!$B$5:$B$3004=$A905)*('Movimentações'!$G$5:$G$3004&lt;&gt;"")),'Movimentações'!$G$5:$G$3004),""))</f>
        <v/>
      </c>
      <c r="N905" s="17">
        <f>IF(OR($H905="",$M905=""),"",$H905-$M905)</f>
        <v/>
      </c>
      <c r="O905" s="18">
        <f>IF(OR($N905="",$L905=""),"",IF(OR($N905&lt;=0,$L905=0),"",$L905/$N905))</f>
        <v/>
      </c>
      <c r="P905" s="19">
        <f>IF(OR($G905="",$L905=""),"",IF($L905=0,"",$G905/$L905))</f>
        <v/>
      </c>
      <c r="Q905" s="14">
        <f>IF(OR($M905="",Listas!$H$2=""),"",IF($M905&lt;=Listas!$H$2,"Sulco no limite: avaliar a retirada",""))</f>
        <v/>
      </c>
      <c r="R905" s="14" t="n"/>
    </row>
    <row r="906">
      <c r="A906" s="14" t="n"/>
      <c r="B906" s="14" t="n"/>
      <c r="C906" s="14" t="n"/>
      <c r="D906" s="14" t="n"/>
      <c r="E906" s="14" t="n"/>
      <c r="F906" s="15" t="n"/>
      <c r="G906" s="16" t="n"/>
      <c r="H906" s="17" t="n"/>
      <c r="I906" s="14" t="n"/>
      <c r="J906" s="14">
        <f>IF($A906="","",IFERROR(LOOKUP(2,1/('Movimentações'!$B$5:$B$3004=$A906),'Movimentações'!$E$5:$E$3004),""))</f>
        <v/>
      </c>
      <c r="K906" s="14">
        <f>IF($J906&lt;&gt;"Montagem","",LOOKUP(2,1/('Movimentações'!$B$5:$B$3004=$A906),'Movimentações'!$C$5:$C$3004)&amp;" "&amp;LOOKUP(2,1/('Movimentações'!$B$5:$B$3004=$A906),'Movimentações'!$D$5:$D$3004))</f>
        <v/>
      </c>
      <c r="L906" s="18">
        <f>IF($A906="","",SUMIF('Movimentações'!$B$5:$B$3004,$A906,'Movimentações'!$H$5:$H$3004))</f>
        <v/>
      </c>
      <c r="M906" s="17">
        <f>IF($A906="","",IFERROR(LOOKUP(2,1/(('Movimentações'!$B$5:$B$3004=$A906)*('Movimentações'!$G$5:$G$3004&lt;&gt;"")),'Movimentações'!$G$5:$G$3004),""))</f>
        <v/>
      </c>
      <c r="N906" s="17">
        <f>IF(OR($H906="",$M906=""),"",$H906-$M906)</f>
        <v/>
      </c>
      <c r="O906" s="18">
        <f>IF(OR($N906="",$L906=""),"",IF(OR($N906&lt;=0,$L906=0),"",$L906/$N906))</f>
        <v/>
      </c>
      <c r="P906" s="19">
        <f>IF(OR($G906="",$L906=""),"",IF($L906=0,"",$G906/$L906))</f>
        <v/>
      </c>
      <c r="Q906" s="14">
        <f>IF(OR($M906="",Listas!$H$2=""),"",IF($M906&lt;=Listas!$H$2,"Sulco no limite: avaliar a retirada",""))</f>
        <v/>
      </c>
      <c r="R906" s="14" t="n"/>
    </row>
    <row r="907">
      <c r="A907" s="14" t="n"/>
      <c r="B907" s="14" t="n"/>
      <c r="C907" s="14" t="n"/>
      <c r="D907" s="14" t="n"/>
      <c r="E907" s="14" t="n"/>
      <c r="F907" s="15" t="n"/>
      <c r="G907" s="16" t="n"/>
      <c r="H907" s="17" t="n"/>
      <c r="I907" s="14" t="n"/>
      <c r="J907" s="14">
        <f>IF($A907="","",IFERROR(LOOKUP(2,1/('Movimentações'!$B$5:$B$3004=$A907),'Movimentações'!$E$5:$E$3004),""))</f>
        <v/>
      </c>
      <c r="K907" s="14">
        <f>IF($J907&lt;&gt;"Montagem","",LOOKUP(2,1/('Movimentações'!$B$5:$B$3004=$A907),'Movimentações'!$C$5:$C$3004)&amp;" "&amp;LOOKUP(2,1/('Movimentações'!$B$5:$B$3004=$A907),'Movimentações'!$D$5:$D$3004))</f>
        <v/>
      </c>
      <c r="L907" s="18">
        <f>IF($A907="","",SUMIF('Movimentações'!$B$5:$B$3004,$A907,'Movimentações'!$H$5:$H$3004))</f>
        <v/>
      </c>
      <c r="M907" s="17">
        <f>IF($A907="","",IFERROR(LOOKUP(2,1/(('Movimentações'!$B$5:$B$3004=$A907)*('Movimentações'!$G$5:$G$3004&lt;&gt;"")),'Movimentações'!$G$5:$G$3004),""))</f>
        <v/>
      </c>
      <c r="N907" s="17">
        <f>IF(OR($H907="",$M907=""),"",$H907-$M907)</f>
        <v/>
      </c>
      <c r="O907" s="18">
        <f>IF(OR($N907="",$L907=""),"",IF(OR($N907&lt;=0,$L907=0),"",$L907/$N907))</f>
        <v/>
      </c>
      <c r="P907" s="19">
        <f>IF(OR($G907="",$L907=""),"",IF($L907=0,"",$G907/$L907))</f>
        <v/>
      </c>
      <c r="Q907" s="14">
        <f>IF(OR($M907="",Listas!$H$2=""),"",IF($M907&lt;=Listas!$H$2,"Sulco no limite: avaliar a retirada",""))</f>
        <v/>
      </c>
      <c r="R907" s="14" t="n"/>
    </row>
    <row r="908">
      <c r="A908" s="14" t="n"/>
      <c r="B908" s="14" t="n"/>
      <c r="C908" s="14" t="n"/>
      <c r="D908" s="14" t="n"/>
      <c r="E908" s="14" t="n"/>
      <c r="F908" s="15" t="n"/>
      <c r="G908" s="16" t="n"/>
      <c r="H908" s="17" t="n"/>
      <c r="I908" s="14" t="n"/>
      <c r="J908" s="14">
        <f>IF($A908="","",IFERROR(LOOKUP(2,1/('Movimentações'!$B$5:$B$3004=$A908),'Movimentações'!$E$5:$E$3004),""))</f>
        <v/>
      </c>
      <c r="K908" s="14">
        <f>IF($J908&lt;&gt;"Montagem","",LOOKUP(2,1/('Movimentações'!$B$5:$B$3004=$A908),'Movimentações'!$C$5:$C$3004)&amp;" "&amp;LOOKUP(2,1/('Movimentações'!$B$5:$B$3004=$A908),'Movimentações'!$D$5:$D$3004))</f>
        <v/>
      </c>
      <c r="L908" s="18">
        <f>IF($A908="","",SUMIF('Movimentações'!$B$5:$B$3004,$A908,'Movimentações'!$H$5:$H$3004))</f>
        <v/>
      </c>
      <c r="M908" s="17">
        <f>IF($A908="","",IFERROR(LOOKUP(2,1/(('Movimentações'!$B$5:$B$3004=$A908)*('Movimentações'!$G$5:$G$3004&lt;&gt;"")),'Movimentações'!$G$5:$G$3004),""))</f>
        <v/>
      </c>
      <c r="N908" s="17">
        <f>IF(OR($H908="",$M908=""),"",$H908-$M908)</f>
        <v/>
      </c>
      <c r="O908" s="18">
        <f>IF(OR($N908="",$L908=""),"",IF(OR($N908&lt;=0,$L908=0),"",$L908/$N908))</f>
        <v/>
      </c>
      <c r="P908" s="19">
        <f>IF(OR($G908="",$L908=""),"",IF($L908=0,"",$G908/$L908))</f>
        <v/>
      </c>
      <c r="Q908" s="14">
        <f>IF(OR($M908="",Listas!$H$2=""),"",IF($M908&lt;=Listas!$H$2,"Sulco no limite: avaliar a retirada",""))</f>
        <v/>
      </c>
      <c r="R908" s="14" t="n"/>
    </row>
    <row r="909">
      <c r="A909" s="14" t="n"/>
      <c r="B909" s="14" t="n"/>
      <c r="C909" s="14" t="n"/>
      <c r="D909" s="14" t="n"/>
      <c r="E909" s="14" t="n"/>
      <c r="F909" s="15" t="n"/>
      <c r="G909" s="16" t="n"/>
      <c r="H909" s="17" t="n"/>
      <c r="I909" s="14" t="n"/>
      <c r="J909" s="14">
        <f>IF($A909="","",IFERROR(LOOKUP(2,1/('Movimentações'!$B$5:$B$3004=$A909),'Movimentações'!$E$5:$E$3004),""))</f>
        <v/>
      </c>
      <c r="K909" s="14">
        <f>IF($J909&lt;&gt;"Montagem","",LOOKUP(2,1/('Movimentações'!$B$5:$B$3004=$A909),'Movimentações'!$C$5:$C$3004)&amp;" "&amp;LOOKUP(2,1/('Movimentações'!$B$5:$B$3004=$A909),'Movimentações'!$D$5:$D$3004))</f>
        <v/>
      </c>
      <c r="L909" s="18">
        <f>IF($A909="","",SUMIF('Movimentações'!$B$5:$B$3004,$A909,'Movimentações'!$H$5:$H$3004))</f>
        <v/>
      </c>
      <c r="M909" s="17">
        <f>IF($A909="","",IFERROR(LOOKUP(2,1/(('Movimentações'!$B$5:$B$3004=$A909)*('Movimentações'!$G$5:$G$3004&lt;&gt;"")),'Movimentações'!$G$5:$G$3004),""))</f>
        <v/>
      </c>
      <c r="N909" s="17">
        <f>IF(OR($H909="",$M909=""),"",$H909-$M909)</f>
        <v/>
      </c>
      <c r="O909" s="18">
        <f>IF(OR($N909="",$L909=""),"",IF(OR($N909&lt;=0,$L909=0),"",$L909/$N909))</f>
        <v/>
      </c>
      <c r="P909" s="19">
        <f>IF(OR($G909="",$L909=""),"",IF($L909=0,"",$G909/$L909))</f>
        <v/>
      </c>
      <c r="Q909" s="14">
        <f>IF(OR($M909="",Listas!$H$2=""),"",IF($M909&lt;=Listas!$H$2,"Sulco no limite: avaliar a retirada",""))</f>
        <v/>
      </c>
      <c r="R909" s="14" t="n"/>
    </row>
    <row r="910">
      <c r="A910" s="14" t="n"/>
      <c r="B910" s="14" t="n"/>
      <c r="C910" s="14" t="n"/>
      <c r="D910" s="14" t="n"/>
      <c r="E910" s="14" t="n"/>
      <c r="F910" s="15" t="n"/>
      <c r="G910" s="16" t="n"/>
      <c r="H910" s="17" t="n"/>
      <c r="I910" s="14" t="n"/>
      <c r="J910" s="14">
        <f>IF($A910="","",IFERROR(LOOKUP(2,1/('Movimentações'!$B$5:$B$3004=$A910),'Movimentações'!$E$5:$E$3004),""))</f>
        <v/>
      </c>
      <c r="K910" s="14">
        <f>IF($J910&lt;&gt;"Montagem","",LOOKUP(2,1/('Movimentações'!$B$5:$B$3004=$A910),'Movimentações'!$C$5:$C$3004)&amp;" "&amp;LOOKUP(2,1/('Movimentações'!$B$5:$B$3004=$A910),'Movimentações'!$D$5:$D$3004))</f>
        <v/>
      </c>
      <c r="L910" s="18">
        <f>IF($A910="","",SUMIF('Movimentações'!$B$5:$B$3004,$A910,'Movimentações'!$H$5:$H$3004))</f>
        <v/>
      </c>
      <c r="M910" s="17">
        <f>IF($A910="","",IFERROR(LOOKUP(2,1/(('Movimentações'!$B$5:$B$3004=$A910)*('Movimentações'!$G$5:$G$3004&lt;&gt;"")),'Movimentações'!$G$5:$G$3004),""))</f>
        <v/>
      </c>
      <c r="N910" s="17">
        <f>IF(OR($H910="",$M910=""),"",$H910-$M910)</f>
        <v/>
      </c>
      <c r="O910" s="18">
        <f>IF(OR($N910="",$L910=""),"",IF(OR($N910&lt;=0,$L910=0),"",$L910/$N910))</f>
        <v/>
      </c>
      <c r="P910" s="19">
        <f>IF(OR($G910="",$L910=""),"",IF($L910=0,"",$G910/$L910))</f>
        <v/>
      </c>
      <c r="Q910" s="14">
        <f>IF(OR($M910="",Listas!$H$2=""),"",IF($M910&lt;=Listas!$H$2,"Sulco no limite: avaliar a retirada",""))</f>
        <v/>
      </c>
      <c r="R910" s="14" t="n"/>
    </row>
    <row r="911">
      <c r="A911" s="14" t="n"/>
      <c r="B911" s="14" t="n"/>
      <c r="C911" s="14" t="n"/>
      <c r="D911" s="14" t="n"/>
      <c r="E911" s="14" t="n"/>
      <c r="F911" s="15" t="n"/>
      <c r="G911" s="16" t="n"/>
      <c r="H911" s="17" t="n"/>
      <c r="I911" s="14" t="n"/>
      <c r="J911" s="14">
        <f>IF($A911="","",IFERROR(LOOKUP(2,1/('Movimentações'!$B$5:$B$3004=$A911),'Movimentações'!$E$5:$E$3004),""))</f>
        <v/>
      </c>
      <c r="K911" s="14">
        <f>IF($J911&lt;&gt;"Montagem","",LOOKUP(2,1/('Movimentações'!$B$5:$B$3004=$A911),'Movimentações'!$C$5:$C$3004)&amp;" "&amp;LOOKUP(2,1/('Movimentações'!$B$5:$B$3004=$A911),'Movimentações'!$D$5:$D$3004))</f>
        <v/>
      </c>
      <c r="L911" s="18">
        <f>IF($A911="","",SUMIF('Movimentações'!$B$5:$B$3004,$A911,'Movimentações'!$H$5:$H$3004))</f>
        <v/>
      </c>
      <c r="M911" s="17">
        <f>IF($A911="","",IFERROR(LOOKUP(2,1/(('Movimentações'!$B$5:$B$3004=$A911)*('Movimentações'!$G$5:$G$3004&lt;&gt;"")),'Movimentações'!$G$5:$G$3004),""))</f>
        <v/>
      </c>
      <c r="N911" s="17">
        <f>IF(OR($H911="",$M911=""),"",$H911-$M911)</f>
        <v/>
      </c>
      <c r="O911" s="18">
        <f>IF(OR($N911="",$L911=""),"",IF(OR($N911&lt;=0,$L911=0),"",$L911/$N911))</f>
        <v/>
      </c>
      <c r="P911" s="19">
        <f>IF(OR($G911="",$L911=""),"",IF($L911=0,"",$G911/$L911))</f>
        <v/>
      </c>
      <c r="Q911" s="14">
        <f>IF(OR($M911="",Listas!$H$2=""),"",IF($M911&lt;=Listas!$H$2,"Sulco no limite: avaliar a retirada",""))</f>
        <v/>
      </c>
      <c r="R911" s="14" t="n"/>
    </row>
    <row r="912">
      <c r="A912" s="14" t="n"/>
      <c r="B912" s="14" t="n"/>
      <c r="C912" s="14" t="n"/>
      <c r="D912" s="14" t="n"/>
      <c r="E912" s="14" t="n"/>
      <c r="F912" s="15" t="n"/>
      <c r="G912" s="16" t="n"/>
      <c r="H912" s="17" t="n"/>
      <c r="I912" s="14" t="n"/>
      <c r="J912" s="14">
        <f>IF($A912="","",IFERROR(LOOKUP(2,1/('Movimentações'!$B$5:$B$3004=$A912),'Movimentações'!$E$5:$E$3004),""))</f>
        <v/>
      </c>
      <c r="K912" s="14">
        <f>IF($J912&lt;&gt;"Montagem","",LOOKUP(2,1/('Movimentações'!$B$5:$B$3004=$A912),'Movimentações'!$C$5:$C$3004)&amp;" "&amp;LOOKUP(2,1/('Movimentações'!$B$5:$B$3004=$A912),'Movimentações'!$D$5:$D$3004))</f>
        <v/>
      </c>
      <c r="L912" s="18">
        <f>IF($A912="","",SUMIF('Movimentações'!$B$5:$B$3004,$A912,'Movimentações'!$H$5:$H$3004))</f>
        <v/>
      </c>
      <c r="M912" s="17">
        <f>IF($A912="","",IFERROR(LOOKUP(2,1/(('Movimentações'!$B$5:$B$3004=$A912)*('Movimentações'!$G$5:$G$3004&lt;&gt;"")),'Movimentações'!$G$5:$G$3004),""))</f>
        <v/>
      </c>
      <c r="N912" s="17">
        <f>IF(OR($H912="",$M912=""),"",$H912-$M912)</f>
        <v/>
      </c>
      <c r="O912" s="18">
        <f>IF(OR($N912="",$L912=""),"",IF(OR($N912&lt;=0,$L912=0),"",$L912/$N912))</f>
        <v/>
      </c>
      <c r="P912" s="19">
        <f>IF(OR($G912="",$L912=""),"",IF($L912=0,"",$G912/$L912))</f>
        <v/>
      </c>
      <c r="Q912" s="14">
        <f>IF(OR($M912="",Listas!$H$2=""),"",IF($M912&lt;=Listas!$H$2,"Sulco no limite: avaliar a retirada",""))</f>
        <v/>
      </c>
      <c r="R912" s="14" t="n"/>
    </row>
    <row r="913">
      <c r="A913" s="14" t="n"/>
      <c r="B913" s="14" t="n"/>
      <c r="C913" s="14" t="n"/>
      <c r="D913" s="14" t="n"/>
      <c r="E913" s="14" t="n"/>
      <c r="F913" s="15" t="n"/>
      <c r="G913" s="16" t="n"/>
      <c r="H913" s="17" t="n"/>
      <c r="I913" s="14" t="n"/>
      <c r="J913" s="14">
        <f>IF($A913="","",IFERROR(LOOKUP(2,1/('Movimentações'!$B$5:$B$3004=$A913),'Movimentações'!$E$5:$E$3004),""))</f>
        <v/>
      </c>
      <c r="K913" s="14">
        <f>IF($J913&lt;&gt;"Montagem","",LOOKUP(2,1/('Movimentações'!$B$5:$B$3004=$A913),'Movimentações'!$C$5:$C$3004)&amp;" "&amp;LOOKUP(2,1/('Movimentações'!$B$5:$B$3004=$A913),'Movimentações'!$D$5:$D$3004))</f>
        <v/>
      </c>
      <c r="L913" s="18">
        <f>IF($A913="","",SUMIF('Movimentações'!$B$5:$B$3004,$A913,'Movimentações'!$H$5:$H$3004))</f>
        <v/>
      </c>
      <c r="M913" s="17">
        <f>IF($A913="","",IFERROR(LOOKUP(2,1/(('Movimentações'!$B$5:$B$3004=$A913)*('Movimentações'!$G$5:$G$3004&lt;&gt;"")),'Movimentações'!$G$5:$G$3004),""))</f>
        <v/>
      </c>
      <c r="N913" s="17">
        <f>IF(OR($H913="",$M913=""),"",$H913-$M913)</f>
        <v/>
      </c>
      <c r="O913" s="18">
        <f>IF(OR($N913="",$L913=""),"",IF(OR($N913&lt;=0,$L913=0),"",$L913/$N913))</f>
        <v/>
      </c>
      <c r="P913" s="19">
        <f>IF(OR($G913="",$L913=""),"",IF($L913=0,"",$G913/$L913))</f>
        <v/>
      </c>
      <c r="Q913" s="14">
        <f>IF(OR($M913="",Listas!$H$2=""),"",IF($M913&lt;=Listas!$H$2,"Sulco no limite: avaliar a retirada",""))</f>
        <v/>
      </c>
      <c r="R913" s="14" t="n"/>
    </row>
    <row r="914">
      <c r="A914" s="14" t="n"/>
      <c r="B914" s="14" t="n"/>
      <c r="C914" s="14" t="n"/>
      <c r="D914" s="14" t="n"/>
      <c r="E914" s="14" t="n"/>
      <c r="F914" s="15" t="n"/>
      <c r="G914" s="16" t="n"/>
      <c r="H914" s="17" t="n"/>
      <c r="I914" s="14" t="n"/>
      <c r="J914" s="14">
        <f>IF($A914="","",IFERROR(LOOKUP(2,1/('Movimentações'!$B$5:$B$3004=$A914),'Movimentações'!$E$5:$E$3004),""))</f>
        <v/>
      </c>
      <c r="K914" s="14">
        <f>IF($J914&lt;&gt;"Montagem","",LOOKUP(2,1/('Movimentações'!$B$5:$B$3004=$A914),'Movimentações'!$C$5:$C$3004)&amp;" "&amp;LOOKUP(2,1/('Movimentações'!$B$5:$B$3004=$A914),'Movimentações'!$D$5:$D$3004))</f>
        <v/>
      </c>
      <c r="L914" s="18">
        <f>IF($A914="","",SUMIF('Movimentações'!$B$5:$B$3004,$A914,'Movimentações'!$H$5:$H$3004))</f>
        <v/>
      </c>
      <c r="M914" s="17">
        <f>IF($A914="","",IFERROR(LOOKUP(2,1/(('Movimentações'!$B$5:$B$3004=$A914)*('Movimentações'!$G$5:$G$3004&lt;&gt;"")),'Movimentações'!$G$5:$G$3004),""))</f>
        <v/>
      </c>
      <c r="N914" s="17">
        <f>IF(OR($H914="",$M914=""),"",$H914-$M914)</f>
        <v/>
      </c>
      <c r="O914" s="18">
        <f>IF(OR($N914="",$L914=""),"",IF(OR($N914&lt;=0,$L914=0),"",$L914/$N914))</f>
        <v/>
      </c>
      <c r="P914" s="19">
        <f>IF(OR($G914="",$L914=""),"",IF($L914=0,"",$G914/$L914))</f>
        <v/>
      </c>
      <c r="Q914" s="14">
        <f>IF(OR($M914="",Listas!$H$2=""),"",IF($M914&lt;=Listas!$H$2,"Sulco no limite: avaliar a retirada",""))</f>
        <v/>
      </c>
      <c r="R914" s="14" t="n"/>
    </row>
    <row r="915">
      <c r="A915" s="14" t="n"/>
      <c r="B915" s="14" t="n"/>
      <c r="C915" s="14" t="n"/>
      <c r="D915" s="14" t="n"/>
      <c r="E915" s="14" t="n"/>
      <c r="F915" s="15" t="n"/>
      <c r="G915" s="16" t="n"/>
      <c r="H915" s="17" t="n"/>
      <c r="I915" s="14" t="n"/>
      <c r="J915" s="14">
        <f>IF($A915="","",IFERROR(LOOKUP(2,1/('Movimentações'!$B$5:$B$3004=$A915),'Movimentações'!$E$5:$E$3004),""))</f>
        <v/>
      </c>
      <c r="K915" s="14">
        <f>IF($J915&lt;&gt;"Montagem","",LOOKUP(2,1/('Movimentações'!$B$5:$B$3004=$A915),'Movimentações'!$C$5:$C$3004)&amp;" "&amp;LOOKUP(2,1/('Movimentações'!$B$5:$B$3004=$A915),'Movimentações'!$D$5:$D$3004))</f>
        <v/>
      </c>
      <c r="L915" s="18">
        <f>IF($A915="","",SUMIF('Movimentações'!$B$5:$B$3004,$A915,'Movimentações'!$H$5:$H$3004))</f>
        <v/>
      </c>
      <c r="M915" s="17">
        <f>IF($A915="","",IFERROR(LOOKUP(2,1/(('Movimentações'!$B$5:$B$3004=$A915)*('Movimentações'!$G$5:$G$3004&lt;&gt;"")),'Movimentações'!$G$5:$G$3004),""))</f>
        <v/>
      </c>
      <c r="N915" s="17">
        <f>IF(OR($H915="",$M915=""),"",$H915-$M915)</f>
        <v/>
      </c>
      <c r="O915" s="18">
        <f>IF(OR($N915="",$L915=""),"",IF(OR($N915&lt;=0,$L915=0),"",$L915/$N915))</f>
        <v/>
      </c>
      <c r="P915" s="19">
        <f>IF(OR($G915="",$L915=""),"",IF($L915=0,"",$G915/$L915))</f>
        <v/>
      </c>
      <c r="Q915" s="14">
        <f>IF(OR($M915="",Listas!$H$2=""),"",IF($M915&lt;=Listas!$H$2,"Sulco no limite: avaliar a retirada",""))</f>
        <v/>
      </c>
      <c r="R915" s="14" t="n"/>
    </row>
    <row r="916">
      <c r="A916" s="14" t="n"/>
      <c r="B916" s="14" t="n"/>
      <c r="C916" s="14" t="n"/>
      <c r="D916" s="14" t="n"/>
      <c r="E916" s="14" t="n"/>
      <c r="F916" s="15" t="n"/>
      <c r="G916" s="16" t="n"/>
      <c r="H916" s="17" t="n"/>
      <c r="I916" s="14" t="n"/>
      <c r="J916" s="14">
        <f>IF($A916="","",IFERROR(LOOKUP(2,1/('Movimentações'!$B$5:$B$3004=$A916),'Movimentações'!$E$5:$E$3004),""))</f>
        <v/>
      </c>
      <c r="K916" s="14">
        <f>IF($J916&lt;&gt;"Montagem","",LOOKUP(2,1/('Movimentações'!$B$5:$B$3004=$A916),'Movimentações'!$C$5:$C$3004)&amp;" "&amp;LOOKUP(2,1/('Movimentações'!$B$5:$B$3004=$A916),'Movimentações'!$D$5:$D$3004))</f>
        <v/>
      </c>
      <c r="L916" s="18">
        <f>IF($A916="","",SUMIF('Movimentações'!$B$5:$B$3004,$A916,'Movimentações'!$H$5:$H$3004))</f>
        <v/>
      </c>
      <c r="M916" s="17">
        <f>IF($A916="","",IFERROR(LOOKUP(2,1/(('Movimentações'!$B$5:$B$3004=$A916)*('Movimentações'!$G$5:$G$3004&lt;&gt;"")),'Movimentações'!$G$5:$G$3004),""))</f>
        <v/>
      </c>
      <c r="N916" s="17">
        <f>IF(OR($H916="",$M916=""),"",$H916-$M916)</f>
        <v/>
      </c>
      <c r="O916" s="18">
        <f>IF(OR($N916="",$L916=""),"",IF(OR($N916&lt;=0,$L916=0),"",$L916/$N916))</f>
        <v/>
      </c>
      <c r="P916" s="19">
        <f>IF(OR($G916="",$L916=""),"",IF($L916=0,"",$G916/$L916))</f>
        <v/>
      </c>
      <c r="Q916" s="14">
        <f>IF(OR($M916="",Listas!$H$2=""),"",IF($M916&lt;=Listas!$H$2,"Sulco no limite: avaliar a retirada",""))</f>
        <v/>
      </c>
      <c r="R916" s="14" t="n"/>
    </row>
    <row r="917">
      <c r="A917" s="14" t="n"/>
      <c r="B917" s="14" t="n"/>
      <c r="C917" s="14" t="n"/>
      <c r="D917" s="14" t="n"/>
      <c r="E917" s="14" t="n"/>
      <c r="F917" s="15" t="n"/>
      <c r="G917" s="16" t="n"/>
      <c r="H917" s="17" t="n"/>
      <c r="I917" s="14" t="n"/>
      <c r="J917" s="14">
        <f>IF($A917="","",IFERROR(LOOKUP(2,1/('Movimentações'!$B$5:$B$3004=$A917),'Movimentações'!$E$5:$E$3004),""))</f>
        <v/>
      </c>
      <c r="K917" s="14">
        <f>IF($J917&lt;&gt;"Montagem","",LOOKUP(2,1/('Movimentações'!$B$5:$B$3004=$A917),'Movimentações'!$C$5:$C$3004)&amp;" "&amp;LOOKUP(2,1/('Movimentações'!$B$5:$B$3004=$A917),'Movimentações'!$D$5:$D$3004))</f>
        <v/>
      </c>
      <c r="L917" s="18">
        <f>IF($A917="","",SUMIF('Movimentações'!$B$5:$B$3004,$A917,'Movimentações'!$H$5:$H$3004))</f>
        <v/>
      </c>
      <c r="M917" s="17">
        <f>IF($A917="","",IFERROR(LOOKUP(2,1/(('Movimentações'!$B$5:$B$3004=$A917)*('Movimentações'!$G$5:$G$3004&lt;&gt;"")),'Movimentações'!$G$5:$G$3004),""))</f>
        <v/>
      </c>
      <c r="N917" s="17">
        <f>IF(OR($H917="",$M917=""),"",$H917-$M917)</f>
        <v/>
      </c>
      <c r="O917" s="18">
        <f>IF(OR($N917="",$L917=""),"",IF(OR($N917&lt;=0,$L917=0),"",$L917/$N917))</f>
        <v/>
      </c>
      <c r="P917" s="19">
        <f>IF(OR($G917="",$L917=""),"",IF($L917=0,"",$G917/$L917))</f>
        <v/>
      </c>
      <c r="Q917" s="14">
        <f>IF(OR($M917="",Listas!$H$2=""),"",IF($M917&lt;=Listas!$H$2,"Sulco no limite: avaliar a retirada",""))</f>
        <v/>
      </c>
      <c r="R917" s="14" t="n"/>
    </row>
    <row r="918">
      <c r="A918" s="14" t="n"/>
      <c r="B918" s="14" t="n"/>
      <c r="C918" s="14" t="n"/>
      <c r="D918" s="14" t="n"/>
      <c r="E918" s="14" t="n"/>
      <c r="F918" s="15" t="n"/>
      <c r="G918" s="16" t="n"/>
      <c r="H918" s="17" t="n"/>
      <c r="I918" s="14" t="n"/>
      <c r="J918" s="14">
        <f>IF($A918="","",IFERROR(LOOKUP(2,1/('Movimentações'!$B$5:$B$3004=$A918),'Movimentações'!$E$5:$E$3004),""))</f>
        <v/>
      </c>
      <c r="K918" s="14">
        <f>IF($J918&lt;&gt;"Montagem","",LOOKUP(2,1/('Movimentações'!$B$5:$B$3004=$A918),'Movimentações'!$C$5:$C$3004)&amp;" "&amp;LOOKUP(2,1/('Movimentações'!$B$5:$B$3004=$A918),'Movimentações'!$D$5:$D$3004))</f>
        <v/>
      </c>
      <c r="L918" s="18">
        <f>IF($A918="","",SUMIF('Movimentações'!$B$5:$B$3004,$A918,'Movimentações'!$H$5:$H$3004))</f>
        <v/>
      </c>
      <c r="M918" s="17">
        <f>IF($A918="","",IFERROR(LOOKUP(2,1/(('Movimentações'!$B$5:$B$3004=$A918)*('Movimentações'!$G$5:$G$3004&lt;&gt;"")),'Movimentações'!$G$5:$G$3004),""))</f>
        <v/>
      </c>
      <c r="N918" s="17">
        <f>IF(OR($H918="",$M918=""),"",$H918-$M918)</f>
        <v/>
      </c>
      <c r="O918" s="18">
        <f>IF(OR($N918="",$L918=""),"",IF(OR($N918&lt;=0,$L918=0),"",$L918/$N918))</f>
        <v/>
      </c>
      <c r="P918" s="19">
        <f>IF(OR($G918="",$L918=""),"",IF($L918=0,"",$G918/$L918))</f>
        <v/>
      </c>
      <c r="Q918" s="14">
        <f>IF(OR($M918="",Listas!$H$2=""),"",IF($M918&lt;=Listas!$H$2,"Sulco no limite: avaliar a retirada",""))</f>
        <v/>
      </c>
      <c r="R918" s="14" t="n"/>
    </row>
    <row r="919">
      <c r="A919" s="14" t="n"/>
      <c r="B919" s="14" t="n"/>
      <c r="C919" s="14" t="n"/>
      <c r="D919" s="14" t="n"/>
      <c r="E919" s="14" t="n"/>
      <c r="F919" s="15" t="n"/>
      <c r="G919" s="16" t="n"/>
      <c r="H919" s="17" t="n"/>
      <c r="I919" s="14" t="n"/>
      <c r="J919" s="14">
        <f>IF($A919="","",IFERROR(LOOKUP(2,1/('Movimentações'!$B$5:$B$3004=$A919),'Movimentações'!$E$5:$E$3004),""))</f>
        <v/>
      </c>
      <c r="K919" s="14">
        <f>IF($J919&lt;&gt;"Montagem","",LOOKUP(2,1/('Movimentações'!$B$5:$B$3004=$A919),'Movimentações'!$C$5:$C$3004)&amp;" "&amp;LOOKUP(2,1/('Movimentações'!$B$5:$B$3004=$A919),'Movimentações'!$D$5:$D$3004))</f>
        <v/>
      </c>
      <c r="L919" s="18">
        <f>IF($A919="","",SUMIF('Movimentações'!$B$5:$B$3004,$A919,'Movimentações'!$H$5:$H$3004))</f>
        <v/>
      </c>
      <c r="M919" s="17">
        <f>IF($A919="","",IFERROR(LOOKUP(2,1/(('Movimentações'!$B$5:$B$3004=$A919)*('Movimentações'!$G$5:$G$3004&lt;&gt;"")),'Movimentações'!$G$5:$G$3004),""))</f>
        <v/>
      </c>
      <c r="N919" s="17">
        <f>IF(OR($H919="",$M919=""),"",$H919-$M919)</f>
        <v/>
      </c>
      <c r="O919" s="18">
        <f>IF(OR($N919="",$L919=""),"",IF(OR($N919&lt;=0,$L919=0),"",$L919/$N919))</f>
        <v/>
      </c>
      <c r="P919" s="19">
        <f>IF(OR($G919="",$L919=""),"",IF($L919=0,"",$G919/$L919))</f>
        <v/>
      </c>
      <c r="Q919" s="14">
        <f>IF(OR($M919="",Listas!$H$2=""),"",IF($M919&lt;=Listas!$H$2,"Sulco no limite: avaliar a retirada",""))</f>
        <v/>
      </c>
      <c r="R919" s="14" t="n"/>
    </row>
    <row r="920">
      <c r="A920" s="14" t="n"/>
      <c r="B920" s="14" t="n"/>
      <c r="C920" s="14" t="n"/>
      <c r="D920" s="14" t="n"/>
      <c r="E920" s="14" t="n"/>
      <c r="F920" s="15" t="n"/>
      <c r="G920" s="16" t="n"/>
      <c r="H920" s="17" t="n"/>
      <c r="I920" s="14" t="n"/>
      <c r="J920" s="14">
        <f>IF($A920="","",IFERROR(LOOKUP(2,1/('Movimentações'!$B$5:$B$3004=$A920),'Movimentações'!$E$5:$E$3004),""))</f>
        <v/>
      </c>
      <c r="K920" s="14">
        <f>IF($J920&lt;&gt;"Montagem","",LOOKUP(2,1/('Movimentações'!$B$5:$B$3004=$A920),'Movimentações'!$C$5:$C$3004)&amp;" "&amp;LOOKUP(2,1/('Movimentações'!$B$5:$B$3004=$A920),'Movimentações'!$D$5:$D$3004))</f>
        <v/>
      </c>
      <c r="L920" s="18">
        <f>IF($A920="","",SUMIF('Movimentações'!$B$5:$B$3004,$A920,'Movimentações'!$H$5:$H$3004))</f>
        <v/>
      </c>
      <c r="M920" s="17">
        <f>IF($A920="","",IFERROR(LOOKUP(2,1/(('Movimentações'!$B$5:$B$3004=$A920)*('Movimentações'!$G$5:$G$3004&lt;&gt;"")),'Movimentações'!$G$5:$G$3004),""))</f>
        <v/>
      </c>
      <c r="N920" s="17">
        <f>IF(OR($H920="",$M920=""),"",$H920-$M920)</f>
        <v/>
      </c>
      <c r="O920" s="18">
        <f>IF(OR($N920="",$L920=""),"",IF(OR($N920&lt;=0,$L920=0),"",$L920/$N920))</f>
        <v/>
      </c>
      <c r="P920" s="19">
        <f>IF(OR($G920="",$L920=""),"",IF($L920=0,"",$G920/$L920))</f>
        <v/>
      </c>
      <c r="Q920" s="14">
        <f>IF(OR($M920="",Listas!$H$2=""),"",IF($M920&lt;=Listas!$H$2,"Sulco no limite: avaliar a retirada",""))</f>
        <v/>
      </c>
      <c r="R920" s="14" t="n"/>
    </row>
    <row r="921">
      <c r="A921" s="14" t="n"/>
      <c r="B921" s="14" t="n"/>
      <c r="C921" s="14" t="n"/>
      <c r="D921" s="14" t="n"/>
      <c r="E921" s="14" t="n"/>
      <c r="F921" s="15" t="n"/>
      <c r="G921" s="16" t="n"/>
      <c r="H921" s="17" t="n"/>
      <c r="I921" s="14" t="n"/>
      <c r="J921" s="14">
        <f>IF($A921="","",IFERROR(LOOKUP(2,1/('Movimentações'!$B$5:$B$3004=$A921),'Movimentações'!$E$5:$E$3004),""))</f>
        <v/>
      </c>
      <c r="K921" s="14">
        <f>IF($J921&lt;&gt;"Montagem","",LOOKUP(2,1/('Movimentações'!$B$5:$B$3004=$A921),'Movimentações'!$C$5:$C$3004)&amp;" "&amp;LOOKUP(2,1/('Movimentações'!$B$5:$B$3004=$A921),'Movimentações'!$D$5:$D$3004))</f>
        <v/>
      </c>
      <c r="L921" s="18">
        <f>IF($A921="","",SUMIF('Movimentações'!$B$5:$B$3004,$A921,'Movimentações'!$H$5:$H$3004))</f>
        <v/>
      </c>
      <c r="M921" s="17">
        <f>IF($A921="","",IFERROR(LOOKUP(2,1/(('Movimentações'!$B$5:$B$3004=$A921)*('Movimentações'!$G$5:$G$3004&lt;&gt;"")),'Movimentações'!$G$5:$G$3004),""))</f>
        <v/>
      </c>
      <c r="N921" s="17">
        <f>IF(OR($H921="",$M921=""),"",$H921-$M921)</f>
        <v/>
      </c>
      <c r="O921" s="18">
        <f>IF(OR($N921="",$L921=""),"",IF(OR($N921&lt;=0,$L921=0),"",$L921/$N921))</f>
        <v/>
      </c>
      <c r="P921" s="19">
        <f>IF(OR($G921="",$L921=""),"",IF($L921=0,"",$G921/$L921))</f>
        <v/>
      </c>
      <c r="Q921" s="14">
        <f>IF(OR($M921="",Listas!$H$2=""),"",IF($M921&lt;=Listas!$H$2,"Sulco no limite: avaliar a retirada",""))</f>
        <v/>
      </c>
      <c r="R921" s="14" t="n"/>
    </row>
    <row r="922">
      <c r="A922" s="14" t="n"/>
      <c r="B922" s="14" t="n"/>
      <c r="C922" s="14" t="n"/>
      <c r="D922" s="14" t="n"/>
      <c r="E922" s="14" t="n"/>
      <c r="F922" s="15" t="n"/>
      <c r="G922" s="16" t="n"/>
      <c r="H922" s="17" t="n"/>
      <c r="I922" s="14" t="n"/>
      <c r="J922" s="14">
        <f>IF($A922="","",IFERROR(LOOKUP(2,1/('Movimentações'!$B$5:$B$3004=$A922),'Movimentações'!$E$5:$E$3004),""))</f>
        <v/>
      </c>
      <c r="K922" s="14">
        <f>IF($J922&lt;&gt;"Montagem","",LOOKUP(2,1/('Movimentações'!$B$5:$B$3004=$A922),'Movimentações'!$C$5:$C$3004)&amp;" "&amp;LOOKUP(2,1/('Movimentações'!$B$5:$B$3004=$A922),'Movimentações'!$D$5:$D$3004))</f>
        <v/>
      </c>
      <c r="L922" s="18">
        <f>IF($A922="","",SUMIF('Movimentações'!$B$5:$B$3004,$A922,'Movimentações'!$H$5:$H$3004))</f>
        <v/>
      </c>
      <c r="M922" s="17">
        <f>IF($A922="","",IFERROR(LOOKUP(2,1/(('Movimentações'!$B$5:$B$3004=$A922)*('Movimentações'!$G$5:$G$3004&lt;&gt;"")),'Movimentações'!$G$5:$G$3004),""))</f>
        <v/>
      </c>
      <c r="N922" s="17">
        <f>IF(OR($H922="",$M922=""),"",$H922-$M922)</f>
        <v/>
      </c>
      <c r="O922" s="18">
        <f>IF(OR($N922="",$L922=""),"",IF(OR($N922&lt;=0,$L922=0),"",$L922/$N922))</f>
        <v/>
      </c>
      <c r="P922" s="19">
        <f>IF(OR($G922="",$L922=""),"",IF($L922=0,"",$G922/$L922))</f>
        <v/>
      </c>
      <c r="Q922" s="14">
        <f>IF(OR($M922="",Listas!$H$2=""),"",IF($M922&lt;=Listas!$H$2,"Sulco no limite: avaliar a retirada",""))</f>
        <v/>
      </c>
      <c r="R922" s="14" t="n"/>
    </row>
    <row r="923">
      <c r="A923" s="14" t="n"/>
      <c r="B923" s="14" t="n"/>
      <c r="C923" s="14" t="n"/>
      <c r="D923" s="14" t="n"/>
      <c r="E923" s="14" t="n"/>
      <c r="F923" s="15" t="n"/>
      <c r="G923" s="16" t="n"/>
      <c r="H923" s="17" t="n"/>
      <c r="I923" s="14" t="n"/>
      <c r="J923" s="14">
        <f>IF($A923="","",IFERROR(LOOKUP(2,1/('Movimentações'!$B$5:$B$3004=$A923),'Movimentações'!$E$5:$E$3004),""))</f>
        <v/>
      </c>
      <c r="K923" s="14">
        <f>IF($J923&lt;&gt;"Montagem","",LOOKUP(2,1/('Movimentações'!$B$5:$B$3004=$A923),'Movimentações'!$C$5:$C$3004)&amp;" "&amp;LOOKUP(2,1/('Movimentações'!$B$5:$B$3004=$A923),'Movimentações'!$D$5:$D$3004))</f>
        <v/>
      </c>
      <c r="L923" s="18">
        <f>IF($A923="","",SUMIF('Movimentações'!$B$5:$B$3004,$A923,'Movimentações'!$H$5:$H$3004))</f>
        <v/>
      </c>
      <c r="M923" s="17">
        <f>IF($A923="","",IFERROR(LOOKUP(2,1/(('Movimentações'!$B$5:$B$3004=$A923)*('Movimentações'!$G$5:$G$3004&lt;&gt;"")),'Movimentações'!$G$5:$G$3004),""))</f>
        <v/>
      </c>
      <c r="N923" s="17">
        <f>IF(OR($H923="",$M923=""),"",$H923-$M923)</f>
        <v/>
      </c>
      <c r="O923" s="18">
        <f>IF(OR($N923="",$L923=""),"",IF(OR($N923&lt;=0,$L923=0),"",$L923/$N923))</f>
        <v/>
      </c>
      <c r="P923" s="19">
        <f>IF(OR($G923="",$L923=""),"",IF($L923=0,"",$G923/$L923))</f>
        <v/>
      </c>
      <c r="Q923" s="14">
        <f>IF(OR($M923="",Listas!$H$2=""),"",IF($M923&lt;=Listas!$H$2,"Sulco no limite: avaliar a retirada",""))</f>
        <v/>
      </c>
      <c r="R923" s="14" t="n"/>
    </row>
    <row r="924">
      <c r="A924" s="14" t="n"/>
      <c r="B924" s="14" t="n"/>
      <c r="C924" s="14" t="n"/>
      <c r="D924" s="14" t="n"/>
      <c r="E924" s="14" t="n"/>
      <c r="F924" s="15" t="n"/>
      <c r="G924" s="16" t="n"/>
      <c r="H924" s="17" t="n"/>
      <c r="I924" s="14" t="n"/>
      <c r="J924" s="14">
        <f>IF($A924="","",IFERROR(LOOKUP(2,1/('Movimentações'!$B$5:$B$3004=$A924),'Movimentações'!$E$5:$E$3004),""))</f>
        <v/>
      </c>
      <c r="K924" s="14">
        <f>IF($J924&lt;&gt;"Montagem","",LOOKUP(2,1/('Movimentações'!$B$5:$B$3004=$A924),'Movimentações'!$C$5:$C$3004)&amp;" "&amp;LOOKUP(2,1/('Movimentações'!$B$5:$B$3004=$A924),'Movimentações'!$D$5:$D$3004))</f>
        <v/>
      </c>
      <c r="L924" s="18">
        <f>IF($A924="","",SUMIF('Movimentações'!$B$5:$B$3004,$A924,'Movimentações'!$H$5:$H$3004))</f>
        <v/>
      </c>
      <c r="M924" s="17">
        <f>IF($A924="","",IFERROR(LOOKUP(2,1/(('Movimentações'!$B$5:$B$3004=$A924)*('Movimentações'!$G$5:$G$3004&lt;&gt;"")),'Movimentações'!$G$5:$G$3004),""))</f>
        <v/>
      </c>
      <c r="N924" s="17">
        <f>IF(OR($H924="",$M924=""),"",$H924-$M924)</f>
        <v/>
      </c>
      <c r="O924" s="18">
        <f>IF(OR($N924="",$L924=""),"",IF(OR($N924&lt;=0,$L924=0),"",$L924/$N924))</f>
        <v/>
      </c>
      <c r="P924" s="19">
        <f>IF(OR($G924="",$L924=""),"",IF($L924=0,"",$G924/$L924))</f>
        <v/>
      </c>
      <c r="Q924" s="14">
        <f>IF(OR($M924="",Listas!$H$2=""),"",IF($M924&lt;=Listas!$H$2,"Sulco no limite: avaliar a retirada",""))</f>
        <v/>
      </c>
      <c r="R924" s="14" t="n"/>
    </row>
    <row r="925">
      <c r="A925" s="14" t="n"/>
      <c r="B925" s="14" t="n"/>
      <c r="C925" s="14" t="n"/>
      <c r="D925" s="14" t="n"/>
      <c r="E925" s="14" t="n"/>
      <c r="F925" s="15" t="n"/>
      <c r="G925" s="16" t="n"/>
      <c r="H925" s="17" t="n"/>
      <c r="I925" s="14" t="n"/>
      <c r="J925" s="14">
        <f>IF($A925="","",IFERROR(LOOKUP(2,1/('Movimentações'!$B$5:$B$3004=$A925),'Movimentações'!$E$5:$E$3004),""))</f>
        <v/>
      </c>
      <c r="K925" s="14">
        <f>IF($J925&lt;&gt;"Montagem","",LOOKUP(2,1/('Movimentações'!$B$5:$B$3004=$A925),'Movimentações'!$C$5:$C$3004)&amp;" "&amp;LOOKUP(2,1/('Movimentações'!$B$5:$B$3004=$A925),'Movimentações'!$D$5:$D$3004))</f>
        <v/>
      </c>
      <c r="L925" s="18">
        <f>IF($A925="","",SUMIF('Movimentações'!$B$5:$B$3004,$A925,'Movimentações'!$H$5:$H$3004))</f>
        <v/>
      </c>
      <c r="M925" s="17">
        <f>IF($A925="","",IFERROR(LOOKUP(2,1/(('Movimentações'!$B$5:$B$3004=$A925)*('Movimentações'!$G$5:$G$3004&lt;&gt;"")),'Movimentações'!$G$5:$G$3004),""))</f>
        <v/>
      </c>
      <c r="N925" s="17">
        <f>IF(OR($H925="",$M925=""),"",$H925-$M925)</f>
        <v/>
      </c>
      <c r="O925" s="18">
        <f>IF(OR($N925="",$L925=""),"",IF(OR($N925&lt;=0,$L925=0),"",$L925/$N925))</f>
        <v/>
      </c>
      <c r="P925" s="19">
        <f>IF(OR($G925="",$L925=""),"",IF($L925=0,"",$G925/$L925))</f>
        <v/>
      </c>
      <c r="Q925" s="14">
        <f>IF(OR($M925="",Listas!$H$2=""),"",IF($M925&lt;=Listas!$H$2,"Sulco no limite: avaliar a retirada",""))</f>
        <v/>
      </c>
      <c r="R925" s="14" t="n"/>
    </row>
    <row r="926">
      <c r="A926" s="14" t="n"/>
      <c r="B926" s="14" t="n"/>
      <c r="C926" s="14" t="n"/>
      <c r="D926" s="14" t="n"/>
      <c r="E926" s="14" t="n"/>
      <c r="F926" s="15" t="n"/>
      <c r="G926" s="16" t="n"/>
      <c r="H926" s="17" t="n"/>
      <c r="I926" s="14" t="n"/>
      <c r="J926" s="14">
        <f>IF($A926="","",IFERROR(LOOKUP(2,1/('Movimentações'!$B$5:$B$3004=$A926),'Movimentações'!$E$5:$E$3004),""))</f>
        <v/>
      </c>
      <c r="K926" s="14">
        <f>IF($J926&lt;&gt;"Montagem","",LOOKUP(2,1/('Movimentações'!$B$5:$B$3004=$A926),'Movimentações'!$C$5:$C$3004)&amp;" "&amp;LOOKUP(2,1/('Movimentações'!$B$5:$B$3004=$A926),'Movimentações'!$D$5:$D$3004))</f>
        <v/>
      </c>
      <c r="L926" s="18">
        <f>IF($A926="","",SUMIF('Movimentações'!$B$5:$B$3004,$A926,'Movimentações'!$H$5:$H$3004))</f>
        <v/>
      </c>
      <c r="M926" s="17">
        <f>IF($A926="","",IFERROR(LOOKUP(2,1/(('Movimentações'!$B$5:$B$3004=$A926)*('Movimentações'!$G$5:$G$3004&lt;&gt;"")),'Movimentações'!$G$5:$G$3004),""))</f>
        <v/>
      </c>
      <c r="N926" s="17">
        <f>IF(OR($H926="",$M926=""),"",$H926-$M926)</f>
        <v/>
      </c>
      <c r="O926" s="18">
        <f>IF(OR($N926="",$L926=""),"",IF(OR($N926&lt;=0,$L926=0),"",$L926/$N926))</f>
        <v/>
      </c>
      <c r="P926" s="19">
        <f>IF(OR($G926="",$L926=""),"",IF($L926=0,"",$G926/$L926))</f>
        <v/>
      </c>
      <c r="Q926" s="14">
        <f>IF(OR($M926="",Listas!$H$2=""),"",IF($M926&lt;=Listas!$H$2,"Sulco no limite: avaliar a retirada",""))</f>
        <v/>
      </c>
      <c r="R926" s="14" t="n"/>
    </row>
    <row r="927">
      <c r="A927" s="14" t="n"/>
      <c r="B927" s="14" t="n"/>
      <c r="C927" s="14" t="n"/>
      <c r="D927" s="14" t="n"/>
      <c r="E927" s="14" t="n"/>
      <c r="F927" s="15" t="n"/>
      <c r="G927" s="16" t="n"/>
      <c r="H927" s="17" t="n"/>
      <c r="I927" s="14" t="n"/>
      <c r="J927" s="14">
        <f>IF($A927="","",IFERROR(LOOKUP(2,1/('Movimentações'!$B$5:$B$3004=$A927),'Movimentações'!$E$5:$E$3004),""))</f>
        <v/>
      </c>
      <c r="K927" s="14">
        <f>IF($J927&lt;&gt;"Montagem","",LOOKUP(2,1/('Movimentações'!$B$5:$B$3004=$A927),'Movimentações'!$C$5:$C$3004)&amp;" "&amp;LOOKUP(2,1/('Movimentações'!$B$5:$B$3004=$A927),'Movimentações'!$D$5:$D$3004))</f>
        <v/>
      </c>
      <c r="L927" s="18">
        <f>IF($A927="","",SUMIF('Movimentações'!$B$5:$B$3004,$A927,'Movimentações'!$H$5:$H$3004))</f>
        <v/>
      </c>
      <c r="M927" s="17">
        <f>IF($A927="","",IFERROR(LOOKUP(2,1/(('Movimentações'!$B$5:$B$3004=$A927)*('Movimentações'!$G$5:$G$3004&lt;&gt;"")),'Movimentações'!$G$5:$G$3004),""))</f>
        <v/>
      </c>
      <c r="N927" s="17">
        <f>IF(OR($H927="",$M927=""),"",$H927-$M927)</f>
        <v/>
      </c>
      <c r="O927" s="18">
        <f>IF(OR($N927="",$L927=""),"",IF(OR($N927&lt;=0,$L927=0),"",$L927/$N927))</f>
        <v/>
      </c>
      <c r="P927" s="19">
        <f>IF(OR($G927="",$L927=""),"",IF($L927=0,"",$G927/$L927))</f>
        <v/>
      </c>
      <c r="Q927" s="14">
        <f>IF(OR($M927="",Listas!$H$2=""),"",IF($M927&lt;=Listas!$H$2,"Sulco no limite: avaliar a retirada",""))</f>
        <v/>
      </c>
      <c r="R927" s="14" t="n"/>
    </row>
    <row r="928">
      <c r="A928" s="14" t="n"/>
      <c r="B928" s="14" t="n"/>
      <c r="C928" s="14" t="n"/>
      <c r="D928" s="14" t="n"/>
      <c r="E928" s="14" t="n"/>
      <c r="F928" s="15" t="n"/>
      <c r="G928" s="16" t="n"/>
      <c r="H928" s="17" t="n"/>
      <c r="I928" s="14" t="n"/>
      <c r="J928" s="14">
        <f>IF($A928="","",IFERROR(LOOKUP(2,1/('Movimentações'!$B$5:$B$3004=$A928),'Movimentações'!$E$5:$E$3004),""))</f>
        <v/>
      </c>
      <c r="K928" s="14">
        <f>IF($J928&lt;&gt;"Montagem","",LOOKUP(2,1/('Movimentações'!$B$5:$B$3004=$A928),'Movimentações'!$C$5:$C$3004)&amp;" "&amp;LOOKUP(2,1/('Movimentações'!$B$5:$B$3004=$A928),'Movimentações'!$D$5:$D$3004))</f>
        <v/>
      </c>
      <c r="L928" s="18">
        <f>IF($A928="","",SUMIF('Movimentações'!$B$5:$B$3004,$A928,'Movimentações'!$H$5:$H$3004))</f>
        <v/>
      </c>
      <c r="M928" s="17">
        <f>IF($A928="","",IFERROR(LOOKUP(2,1/(('Movimentações'!$B$5:$B$3004=$A928)*('Movimentações'!$G$5:$G$3004&lt;&gt;"")),'Movimentações'!$G$5:$G$3004),""))</f>
        <v/>
      </c>
      <c r="N928" s="17">
        <f>IF(OR($H928="",$M928=""),"",$H928-$M928)</f>
        <v/>
      </c>
      <c r="O928" s="18">
        <f>IF(OR($N928="",$L928=""),"",IF(OR($N928&lt;=0,$L928=0),"",$L928/$N928))</f>
        <v/>
      </c>
      <c r="P928" s="19">
        <f>IF(OR($G928="",$L928=""),"",IF($L928=0,"",$G928/$L928))</f>
        <v/>
      </c>
      <c r="Q928" s="14">
        <f>IF(OR($M928="",Listas!$H$2=""),"",IF($M928&lt;=Listas!$H$2,"Sulco no limite: avaliar a retirada",""))</f>
        <v/>
      </c>
      <c r="R928" s="14" t="n"/>
    </row>
    <row r="929">
      <c r="A929" s="14" t="n"/>
      <c r="B929" s="14" t="n"/>
      <c r="C929" s="14" t="n"/>
      <c r="D929" s="14" t="n"/>
      <c r="E929" s="14" t="n"/>
      <c r="F929" s="15" t="n"/>
      <c r="G929" s="16" t="n"/>
      <c r="H929" s="17" t="n"/>
      <c r="I929" s="14" t="n"/>
      <c r="J929" s="14">
        <f>IF($A929="","",IFERROR(LOOKUP(2,1/('Movimentações'!$B$5:$B$3004=$A929),'Movimentações'!$E$5:$E$3004),""))</f>
        <v/>
      </c>
      <c r="K929" s="14">
        <f>IF($J929&lt;&gt;"Montagem","",LOOKUP(2,1/('Movimentações'!$B$5:$B$3004=$A929),'Movimentações'!$C$5:$C$3004)&amp;" "&amp;LOOKUP(2,1/('Movimentações'!$B$5:$B$3004=$A929),'Movimentações'!$D$5:$D$3004))</f>
        <v/>
      </c>
      <c r="L929" s="18">
        <f>IF($A929="","",SUMIF('Movimentações'!$B$5:$B$3004,$A929,'Movimentações'!$H$5:$H$3004))</f>
        <v/>
      </c>
      <c r="M929" s="17">
        <f>IF($A929="","",IFERROR(LOOKUP(2,1/(('Movimentações'!$B$5:$B$3004=$A929)*('Movimentações'!$G$5:$G$3004&lt;&gt;"")),'Movimentações'!$G$5:$G$3004),""))</f>
        <v/>
      </c>
      <c r="N929" s="17">
        <f>IF(OR($H929="",$M929=""),"",$H929-$M929)</f>
        <v/>
      </c>
      <c r="O929" s="18">
        <f>IF(OR($N929="",$L929=""),"",IF(OR($N929&lt;=0,$L929=0),"",$L929/$N929))</f>
        <v/>
      </c>
      <c r="P929" s="19">
        <f>IF(OR($G929="",$L929=""),"",IF($L929=0,"",$G929/$L929))</f>
        <v/>
      </c>
      <c r="Q929" s="14">
        <f>IF(OR($M929="",Listas!$H$2=""),"",IF($M929&lt;=Listas!$H$2,"Sulco no limite: avaliar a retirada",""))</f>
        <v/>
      </c>
      <c r="R929" s="14" t="n"/>
    </row>
    <row r="930">
      <c r="A930" s="14" t="n"/>
      <c r="B930" s="14" t="n"/>
      <c r="C930" s="14" t="n"/>
      <c r="D930" s="14" t="n"/>
      <c r="E930" s="14" t="n"/>
      <c r="F930" s="15" t="n"/>
      <c r="G930" s="16" t="n"/>
      <c r="H930" s="17" t="n"/>
      <c r="I930" s="14" t="n"/>
      <c r="J930" s="14">
        <f>IF($A930="","",IFERROR(LOOKUP(2,1/('Movimentações'!$B$5:$B$3004=$A930),'Movimentações'!$E$5:$E$3004),""))</f>
        <v/>
      </c>
      <c r="K930" s="14">
        <f>IF($J930&lt;&gt;"Montagem","",LOOKUP(2,1/('Movimentações'!$B$5:$B$3004=$A930),'Movimentações'!$C$5:$C$3004)&amp;" "&amp;LOOKUP(2,1/('Movimentações'!$B$5:$B$3004=$A930),'Movimentações'!$D$5:$D$3004))</f>
        <v/>
      </c>
      <c r="L930" s="18">
        <f>IF($A930="","",SUMIF('Movimentações'!$B$5:$B$3004,$A930,'Movimentações'!$H$5:$H$3004))</f>
        <v/>
      </c>
      <c r="M930" s="17">
        <f>IF($A930="","",IFERROR(LOOKUP(2,1/(('Movimentações'!$B$5:$B$3004=$A930)*('Movimentações'!$G$5:$G$3004&lt;&gt;"")),'Movimentações'!$G$5:$G$3004),""))</f>
        <v/>
      </c>
      <c r="N930" s="17">
        <f>IF(OR($H930="",$M930=""),"",$H930-$M930)</f>
        <v/>
      </c>
      <c r="O930" s="18">
        <f>IF(OR($N930="",$L930=""),"",IF(OR($N930&lt;=0,$L930=0),"",$L930/$N930))</f>
        <v/>
      </c>
      <c r="P930" s="19">
        <f>IF(OR($G930="",$L930=""),"",IF($L930=0,"",$G930/$L930))</f>
        <v/>
      </c>
      <c r="Q930" s="14">
        <f>IF(OR($M930="",Listas!$H$2=""),"",IF($M930&lt;=Listas!$H$2,"Sulco no limite: avaliar a retirada",""))</f>
        <v/>
      </c>
      <c r="R930" s="14" t="n"/>
    </row>
    <row r="931">
      <c r="A931" s="14" t="n"/>
      <c r="B931" s="14" t="n"/>
      <c r="C931" s="14" t="n"/>
      <c r="D931" s="14" t="n"/>
      <c r="E931" s="14" t="n"/>
      <c r="F931" s="15" t="n"/>
      <c r="G931" s="16" t="n"/>
      <c r="H931" s="17" t="n"/>
      <c r="I931" s="14" t="n"/>
      <c r="J931" s="14">
        <f>IF($A931="","",IFERROR(LOOKUP(2,1/('Movimentações'!$B$5:$B$3004=$A931),'Movimentações'!$E$5:$E$3004),""))</f>
        <v/>
      </c>
      <c r="K931" s="14">
        <f>IF($J931&lt;&gt;"Montagem","",LOOKUP(2,1/('Movimentações'!$B$5:$B$3004=$A931),'Movimentações'!$C$5:$C$3004)&amp;" "&amp;LOOKUP(2,1/('Movimentações'!$B$5:$B$3004=$A931),'Movimentações'!$D$5:$D$3004))</f>
        <v/>
      </c>
      <c r="L931" s="18">
        <f>IF($A931="","",SUMIF('Movimentações'!$B$5:$B$3004,$A931,'Movimentações'!$H$5:$H$3004))</f>
        <v/>
      </c>
      <c r="M931" s="17">
        <f>IF($A931="","",IFERROR(LOOKUP(2,1/(('Movimentações'!$B$5:$B$3004=$A931)*('Movimentações'!$G$5:$G$3004&lt;&gt;"")),'Movimentações'!$G$5:$G$3004),""))</f>
        <v/>
      </c>
      <c r="N931" s="17">
        <f>IF(OR($H931="",$M931=""),"",$H931-$M931)</f>
        <v/>
      </c>
      <c r="O931" s="18">
        <f>IF(OR($N931="",$L931=""),"",IF(OR($N931&lt;=0,$L931=0),"",$L931/$N931))</f>
        <v/>
      </c>
      <c r="P931" s="19">
        <f>IF(OR($G931="",$L931=""),"",IF($L931=0,"",$G931/$L931))</f>
        <v/>
      </c>
      <c r="Q931" s="14">
        <f>IF(OR($M931="",Listas!$H$2=""),"",IF($M931&lt;=Listas!$H$2,"Sulco no limite: avaliar a retirada",""))</f>
        <v/>
      </c>
      <c r="R931" s="14" t="n"/>
    </row>
    <row r="932">
      <c r="A932" s="14" t="n"/>
      <c r="B932" s="14" t="n"/>
      <c r="C932" s="14" t="n"/>
      <c r="D932" s="14" t="n"/>
      <c r="E932" s="14" t="n"/>
      <c r="F932" s="15" t="n"/>
      <c r="G932" s="16" t="n"/>
      <c r="H932" s="17" t="n"/>
      <c r="I932" s="14" t="n"/>
      <c r="J932" s="14">
        <f>IF($A932="","",IFERROR(LOOKUP(2,1/('Movimentações'!$B$5:$B$3004=$A932),'Movimentações'!$E$5:$E$3004),""))</f>
        <v/>
      </c>
      <c r="K932" s="14">
        <f>IF($J932&lt;&gt;"Montagem","",LOOKUP(2,1/('Movimentações'!$B$5:$B$3004=$A932),'Movimentações'!$C$5:$C$3004)&amp;" "&amp;LOOKUP(2,1/('Movimentações'!$B$5:$B$3004=$A932),'Movimentações'!$D$5:$D$3004))</f>
        <v/>
      </c>
      <c r="L932" s="18">
        <f>IF($A932="","",SUMIF('Movimentações'!$B$5:$B$3004,$A932,'Movimentações'!$H$5:$H$3004))</f>
        <v/>
      </c>
      <c r="M932" s="17">
        <f>IF($A932="","",IFERROR(LOOKUP(2,1/(('Movimentações'!$B$5:$B$3004=$A932)*('Movimentações'!$G$5:$G$3004&lt;&gt;"")),'Movimentações'!$G$5:$G$3004),""))</f>
        <v/>
      </c>
      <c r="N932" s="17">
        <f>IF(OR($H932="",$M932=""),"",$H932-$M932)</f>
        <v/>
      </c>
      <c r="O932" s="18">
        <f>IF(OR($N932="",$L932=""),"",IF(OR($N932&lt;=0,$L932=0),"",$L932/$N932))</f>
        <v/>
      </c>
      <c r="P932" s="19">
        <f>IF(OR($G932="",$L932=""),"",IF($L932=0,"",$G932/$L932))</f>
        <v/>
      </c>
      <c r="Q932" s="14">
        <f>IF(OR($M932="",Listas!$H$2=""),"",IF($M932&lt;=Listas!$H$2,"Sulco no limite: avaliar a retirada",""))</f>
        <v/>
      </c>
      <c r="R932" s="14" t="n"/>
    </row>
    <row r="933">
      <c r="A933" s="14" t="n"/>
      <c r="B933" s="14" t="n"/>
      <c r="C933" s="14" t="n"/>
      <c r="D933" s="14" t="n"/>
      <c r="E933" s="14" t="n"/>
      <c r="F933" s="15" t="n"/>
      <c r="G933" s="16" t="n"/>
      <c r="H933" s="17" t="n"/>
      <c r="I933" s="14" t="n"/>
      <c r="J933" s="14">
        <f>IF($A933="","",IFERROR(LOOKUP(2,1/('Movimentações'!$B$5:$B$3004=$A933),'Movimentações'!$E$5:$E$3004),""))</f>
        <v/>
      </c>
      <c r="K933" s="14">
        <f>IF($J933&lt;&gt;"Montagem","",LOOKUP(2,1/('Movimentações'!$B$5:$B$3004=$A933),'Movimentações'!$C$5:$C$3004)&amp;" "&amp;LOOKUP(2,1/('Movimentações'!$B$5:$B$3004=$A933),'Movimentações'!$D$5:$D$3004))</f>
        <v/>
      </c>
      <c r="L933" s="18">
        <f>IF($A933="","",SUMIF('Movimentações'!$B$5:$B$3004,$A933,'Movimentações'!$H$5:$H$3004))</f>
        <v/>
      </c>
      <c r="M933" s="17">
        <f>IF($A933="","",IFERROR(LOOKUP(2,1/(('Movimentações'!$B$5:$B$3004=$A933)*('Movimentações'!$G$5:$G$3004&lt;&gt;"")),'Movimentações'!$G$5:$G$3004),""))</f>
        <v/>
      </c>
      <c r="N933" s="17">
        <f>IF(OR($H933="",$M933=""),"",$H933-$M933)</f>
        <v/>
      </c>
      <c r="O933" s="18">
        <f>IF(OR($N933="",$L933=""),"",IF(OR($N933&lt;=0,$L933=0),"",$L933/$N933))</f>
        <v/>
      </c>
      <c r="P933" s="19">
        <f>IF(OR($G933="",$L933=""),"",IF($L933=0,"",$G933/$L933))</f>
        <v/>
      </c>
      <c r="Q933" s="14">
        <f>IF(OR($M933="",Listas!$H$2=""),"",IF($M933&lt;=Listas!$H$2,"Sulco no limite: avaliar a retirada",""))</f>
        <v/>
      </c>
      <c r="R933" s="14" t="n"/>
    </row>
    <row r="934">
      <c r="A934" s="14" t="n"/>
      <c r="B934" s="14" t="n"/>
      <c r="C934" s="14" t="n"/>
      <c r="D934" s="14" t="n"/>
      <c r="E934" s="14" t="n"/>
      <c r="F934" s="15" t="n"/>
      <c r="G934" s="16" t="n"/>
      <c r="H934" s="17" t="n"/>
      <c r="I934" s="14" t="n"/>
      <c r="J934" s="14">
        <f>IF($A934="","",IFERROR(LOOKUP(2,1/('Movimentações'!$B$5:$B$3004=$A934),'Movimentações'!$E$5:$E$3004),""))</f>
        <v/>
      </c>
      <c r="K934" s="14">
        <f>IF($J934&lt;&gt;"Montagem","",LOOKUP(2,1/('Movimentações'!$B$5:$B$3004=$A934),'Movimentações'!$C$5:$C$3004)&amp;" "&amp;LOOKUP(2,1/('Movimentações'!$B$5:$B$3004=$A934),'Movimentações'!$D$5:$D$3004))</f>
        <v/>
      </c>
      <c r="L934" s="18">
        <f>IF($A934="","",SUMIF('Movimentações'!$B$5:$B$3004,$A934,'Movimentações'!$H$5:$H$3004))</f>
        <v/>
      </c>
      <c r="M934" s="17">
        <f>IF($A934="","",IFERROR(LOOKUP(2,1/(('Movimentações'!$B$5:$B$3004=$A934)*('Movimentações'!$G$5:$G$3004&lt;&gt;"")),'Movimentações'!$G$5:$G$3004),""))</f>
        <v/>
      </c>
      <c r="N934" s="17">
        <f>IF(OR($H934="",$M934=""),"",$H934-$M934)</f>
        <v/>
      </c>
      <c r="O934" s="18">
        <f>IF(OR($N934="",$L934=""),"",IF(OR($N934&lt;=0,$L934=0),"",$L934/$N934))</f>
        <v/>
      </c>
      <c r="P934" s="19">
        <f>IF(OR($G934="",$L934=""),"",IF($L934=0,"",$G934/$L934))</f>
        <v/>
      </c>
      <c r="Q934" s="14">
        <f>IF(OR($M934="",Listas!$H$2=""),"",IF($M934&lt;=Listas!$H$2,"Sulco no limite: avaliar a retirada",""))</f>
        <v/>
      </c>
      <c r="R934" s="14" t="n"/>
    </row>
    <row r="935">
      <c r="A935" s="14" t="n"/>
      <c r="B935" s="14" t="n"/>
      <c r="C935" s="14" t="n"/>
      <c r="D935" s="14" t="n"/>
      <c r="E935" s="14" t="n"/>
      <c r="F935" s="15" t="n"/>
      <c r="G935" s="16" t="n"/>
      <c r="H935" s="17" t="n"/>
      <c r="I935" s="14" t="n"/>
      <c r="J935" s="14">
        <f>IF($A935="","",IFERROR(LOOKUP(2,1/('Movimentações'!$B$5:$B$3004=$A935),'Movimentações'!$E$5:$E$3004),""))</f>
        <v/>
      </c>
      <c r="K935" s="14">
        <f>IF($J935&lt;&gt;"Montagem","",LOOKUP(2,1/('Movimentações'!$B$5:$B$3004=$A935),'Movimentações'!$C$5:$C$3004)&amp;" "&amp;LOOKUP(2,1/('Movimentações'!$B$5:$B$3004=$A935),'Movimentações'!$D$5:$D$3004))</f>
        <v/>
      </c>
      <c r="L935" s="18">
        <f>IF($A935="","",SUMIF('Movimentações'!$B$5:$B$3004,$A935,'Movimentações'!$H$5:$H$3004))</f>
        <v/>
      </c>
      <c r="M935" s="17">
        <f>IF($A935="","",IFERROR(LOOKUP(2,1/(('Movimentações'!$B$5:$B$3004=$A935)*('Movimentações'!$G$5:$G$3004&lt;&gt;"")),'Movimentações'!$G$5:$G$3004),""))</f>
        <v/>
      </c>
      <c r="N935" s="17">
        <f>IF(OR($H935="",$M935=""),"",$H935-$M935)</f>
        <v/>
      </c>
      <c r="O935" s="18">
        <f>IF(OR($N935="",$L935=""),"",IF(OR($N935&lt;=0,$L935=0),"",$L935/$N935))</f>
        <v/>
      </c>
      <c r="P935" s="19">
        <f>IF(OR($G935="",$L935=""),"",IF($L935=0,"",$G935/$L935))</f>
        <v/>
      </c>
      <c r="Q935" s="14">
        <f>IF(OR($M935="",Listas!$H$2=""),"",IF($M935&lt;=Listas!$H$2,"Sulco no limite: avaliar a retirada",""))</f>
        <v/>
      </c>
      <c r="R935" s="14" t="n"/>
    </row>
    <row r="936">
      <c r="A936" s="14" t="n"/>
      <c r="B936" s="14" t="n"/>
      <c r="C936" s="14" t="n"/>
      <c r="D936" s="14" t="n"/>
      <c r="E936" s="14" t="n"/>
      <c r="F936" s="15" t="n"/>
      <c r="G936" s="16" t="n"/>
      <c r="H936" s="17" t="n"/>
      <c r="I936" s="14" t="n"/>
      <c r="J936" s="14">
        <f>IF($A936="","",IFERROR(LOOKUP(2,1/('Movimentações'!$B$5:$B$3004=$A936),'Movimentações'!$E$5:$E$3004),""))</f>
        <v/>
      </c>
      <c r="K936" s="14">
        <f>IF($J936&lt;&gt;"Montagem","",LOOKUP(2,1/('Movimentações'!$B$5:$B$3004=$A936),'Movimentações'!$C$5:$C$3004)&amp;" "&amp;LOOKUP(2,1/('Movimentações'!$B$5:$B$3004=$A936),'Movimentações'!$D$5:$D$3004))</f>
        <v/>
      </c>
      <c r="L936" s="18">
        <f>IF($A936="","",SUMIF('Movimentações'!$B$5:$B$3004,$A936,'Movimentações'!$H$5:$H$3004))</f>
        <v/>
      </c>
      <c r="M936" s="17">
        <f>IF($A936="","",IFERROR(LOOKUP(2,1/(('Movimentações'!$B$5:$B$3004=$A936)*('Movimentações'!$G$5:$G$3004&lt;&gt;"")),'Movimentações'!$G$5:$G$3004),""))</f>
        <v/>
      </c>
      <c r="N936" s="17">
        <f>IF(OR($H936="",$M936=""),"",$H936-$M936)</f>
        <v/>
      </c>
      <c r="O936" s="18">
        <f>IF(OR($N936="",$L936=""),"",IF(OR($N936&lt;=0,$L936=0),"",$L936/$N936))</f>
        <v/>
      </c>
      <c r="P936" s="19">
        <f>IF(OR($G936="",$L936=""),"",IF($L936=0,"",$G936/$L936))</f>
        <v/>
      </c>
      <c r="Q936" s="14">
        <f>IF(OR($M936="",Listas!$H$2=""),"",IF($M936&lt;=Listas!$H$2,"Sulco no limite: avaliar a retirada",""))</f>
        <v/>
      </c>
      <c r="R936" s="14" t="n"/>
    </row>
    <row r="937">
      <c r="A937" s="14" t="n"/>
      <c r="B937" s="14" t="n"/>
      <c r="C937" s="14" t="n"/>
      <c r="D937" s="14" t="n"/>
      <c r="E937" s="14" t="n"/>
      <c r="F937" s="15" t="n"/>
      <c r="G937" s="16" t="n"/>
      <c r="H937" s="17" t="n"/>
      <c r="I937" s="14" t="n"/>
      <c r="J937" s="14">
        <f>IF($A937="","",IFERROR(LOOKUP(2,1/('Movimentações'!$B$5:$B$3004=$A937),'Movimentações'!$E$5:$E$3004),""))</f>
        <v/>
      </c>
      <c r="K937" s="14">
        <f>IF($J937&lt;&gt;"Montagem","",LOOKUP(2,1/('Movimentações'!$B$5:$B$3004=$A937),'Movimentações'!$C$5:$C$3004)&amp;" "&amp;LOOKUP(2,1/('Movimentações'!$B$5:$B$3004=$A937),'Movimentações'!$D$5:$D$3004))</f>
        <v/>
      </c>
      <c r="L937" s="18">
        <f>IF($A937="","",SUMIF('Movimentações'!$B$5:$B$3004,$A937,'Movimentações'!$H$5:$H$3004))</f>
        <v/>
      </c>
      <c r="M937" s="17">
        <f>IF($A937="","",IFERROR(LOOKUP(2,1/(('Movimentações'!$B$5:$B$3004=$A937)*('Movimentações'!$G$5:$G$3004&lt;&gt;"")),'Movimentações'!$G$5:$G$3004),""))</f>
        <v/>
      </c>
      <c r="N937" s="17">
        <f>IF(OR($H937="",$M937=""),"",$H937-$M937)</f>
        <v/>
      </c>
      <c r="O937" s="18">
        <f>IF(OR($N937="",$L937=""),"",IF(OR($N937&lt;=0,$L937=0),"",$L937/$N937))</f>
        <v/>
      </c>
      <c r="P937" s="19">
        <f>IF(OR($G937="",$L937=""),"",IF($L937=0,"",$G937/$L937))</f>
        <v/>
      </c>
      <c r="Q937" s="14">
        <f>IF(OR($M937="",Listas!$H$2=""),"",IF($M937&lt;=Listas!$H$2,"Sulco no limite: avaliar a retirada",""))</f>
        <v/>
      </c>
      <c r="R937" s="14" t="n"/>
    </row>
    <row r="938">
      <c r="A938" s="14" t="n"/>
      <c r="B938" s="14" t="n"/>
      <c r="C938" s="14" t="n"/>
      <c r="D938" s="14" t="n"/>
      <c r="E938" s="14" t="n"/>
      <c r="F938" s="15" t="n"/>
      <c r="G938" s="16" t="n"/>
      <c r="H938" s="17" t="n"/>
      <c r="I938" s="14" t="n"/>
      <c r="J938" s="14">
        <f>IF($A938="","",IFERROR(LOOKUP(2,1/('Movimentações'!$B$5:$B$3004=$A938),'Movimentações'!$E$5:$E$3004),""))</f>
        <v/>
      </c>
      <c r="K938" s="14">
        <f>IF($J938&lt;&gt;"Montagem","",LOOKUP(2,1/('Movimentações'!$B$5:$B$3004=$A938),'Movimentações'!$C$5:$C$3004)&amp;" "&amp;LOOKUP(2,1/('Movimentações'!$B$5:$B$3004=$A938),'Movimentações'!$D$5:$D$3004))</f>
        <v/>
      </c>
      <c r="L938" s="18">
        <f>IF($A938="","",SUMIF('Movimentações'!$B$5:$B$3004,$A938,'Movimentações'!$H$5:$H$3004))</f>
        <v/>
      </c>
      <c r="M938" s="17">
        <f>IF($A938="","",IFERROR(LOOKUP(2,1/(('Movimentações'!$B$5:$B$3004=$A938)*('Movimentações'!$G$5:$G$3004&lt;&gt;"")),'Movimentações'!$G$5:$G$3004),""))</f>
        <v/>
      </c>
      <c r="N938" s="17">
        <f>IF(OR($H938="",$M938=""),"",$H938-$M938)</f>
        <v/>
      </c>
      <c r="O938" s="18">
        <f>IF(OR($N938="",$L938=""),"",IF(OR($N938&lt;=0,$L938=0),"",$L938/$N938))</f>
        <v/>
      </c>
      <c r="P938" s="19">
        <f>IF(OR($G938="",$L938=""),"",IF($L938=0,"",$G938/$L938))</f>
        <v/>
      </c>
      <c r="Q938" s="14">
        <f>IF(OR($M938="",Listas!$H$2=""),"",IF($M938&lt;=Listas!$H$2,"Sulco no limite: avaliar a retirada",""))</f>
        <v/>
      </c>
      <c r="R938" s="14" t="n"/>
    </row>
    <row r="939">
      <c r="A939" s="14" t="n"/>
      <c r="B939" s="14" t="n"/>
      <c r="C939" s="14" t="n"/>
      <c r="D939" s="14" t="n"/>
      <c r="E939" s="14" t="n"/>
      <c r="F939" s="15" t="n"/>
      <c r="G939" s="16" t="n"/>
      <c r="H939" s="17" t="n"/>
      <c r="I939" s="14" t="n"/>
      <c r="J939" s="14">
        <f>IF($A939="","",IFERROR(LOOKUP(2,1/('Movimentações'!$B$5:$B$3004=$A939),'Movimentações'!$E$5:$E$3004),""))</f>
        <v/>
      </c>
      <c r="K939" s="14">
        <f>IF($J939&lt;&gt;"Montagem","",LOOKUP(2,1/('Movimentações'!$B$5:$B$3004=$A939),'Movimentações'!$C$5:$C$3004)&amp;" "&amp;LOOKUP(2,1/('Movimentações'!$B$5:$B$3004=$A939),'Movimentações'!$D$5:$D$3004))</f>
        <v/>
      </c>
      <c r="L939" s="18">
        <f>IF($A939="","",SUMIF('Movimentações'!$B$5:$B$3004,$A939,'Movimentações'!$H$5:$H$3004))</f>
        <v/>
      </c>
      <c r="M939" s="17">
        <f>IF($A939="","",IFERROR(LOOKUP(2,1/(('Movimentações'!$B$5:$B$3004=$A939)*('Movimentações'!$G$5:$G$3004&lt;&gt;"")),'Movimentações'!$G$5:$G$3004),""))</f>
        <v/>
      </c>
      <c r="N939" s="17">
        <f>IF(OR($H939="",$M939=""),"",$H939-$M939)</f>
        <v/>
      </c>
      <c r="O939" s="18">
        <f>IF(OR($N939="",$L939=""),"",IF(OR($N939&lt;=0,$L939=0),"",$L939/$N939))</f>
        <v/>
      </c>
      <c r="P939" s="19">
        <f>IF(OR($G939="",$L939=""),"",IF($L939=0,"",$G939/$L939))</f>
        <v/>
      </c>
      <c r="Q939" s="14">
        <f>IF(OR($M939="",Listas!$H$2=""),"",IF($M939&lt;=Listas!$H$2,"Sulco no limite: avaliar a retirada",""))</f>
        <v/>
      </c>
      <c r="R939" s="14" t="n"/>
    </row>
    <row r="940">
      <c r="A940" s="14" t="n"/>
      <c r="B940" s="14" t="n"/>
      <c r="C940" s="14" t="n"/>
      <c r="D940" s="14" t="n"/>
      <c r="E940" s="14" t="n"/>
      <c r="F940" s="15" t="n"/>
      <c r="G940" s="16" t="n"/>
      <c r="H940" s="17" t="n"/>
      <c r="I940" s="14" t="n"/>
      <c r="J940" s="14">
        <f>IF($A940="","",IFERROR(LOOKUP(2,1/('Movimentações'!$B$5:$B$3004=$A940),'Movimentações'!$E$5:$E$3004),""))</f>
        <v/>
      </c>
      <c r="K940" s="14">
        <f>IF($J940&lt;&gt;"Montagem","",LOOKUP(2,1/('Movimentações'!$B$5:$B$3004=$A940),'Movimentações'!$C$5:$C$3004)&amp;" "&amp;LOOKUP(2,1/('Movimentações'!$B$5:$B$3004=$A940),'Movimentações'!$D$5:$D$3004))</f>
        <v/>
      </c>
      <c r="L940" s="18">
        <f>IF($A940="","",SUMIF('Movimentações'!$B$5:$B$3004,$A940,'Movimentações'!$H$5:$H$3004))</f>
        <v/>
      </c>
      <c r="M940" s="17">
        <f>IF($A940="","",IFERROR(LOOKUP(2,1/(('Movimentações'!$B$5:$B$3004=$A940)*('Movimentações'!$G$5:$G$3004&lt;&gt;"")),'Movimentações'!$G$5:$G$3004),""))</f>
        <v/>
      </c>
      <c r="N940" s="17">
        <f>IF(OR($H940="",$M940=""),"",$H940-$M940)</f>
        <v/>
      </c>
      <c r="O940" s="18">
        <f>IF(OR($N940="",$L940=""),"",IF(OR($N940&lt;=0,$L940=0),"",$L940/$N940))</f>
        <v/>
      </c>
      <c r="P940" s="19">
        <f>IF(OR($G940="",$L940=""),"",IF($L940=0,"",$G940/$L940))</f>
        <v/>
      </c>
      <c r="Q940" s="14">
        <f>IF(OR($M940="",Listas!$H$2=""),"",IF($M940&lt;=Listas!$H$2,"Sulco no limite: avaliar a retirada",""))</f>
        <v/>
      </c>
      <c r="R940" s="14" t="n"/>
    </row>
    <row r="941">
      <c r="A941" s="14" t="n"/>
      <c r="B941" s="14" t="n"/>
      <c r="C941" s="14" t="n"/>
      <c r="D941" s="14" t="n"/>
      <c r="E941" s="14" t="n"/>
      <c r="F941" s="15" t="n"/>
      <c r="G941" s="16" t="n"/>
      <c r="H941" s="17" t="n"/>
      <c r="I941" s="14" t="n"/>
      <c r="J941" s="14">
        <f>IF($A941="","",IFERROR(LOOKUP(2,1/('Movimentações'!$B$5:$B$3004=$A941),'Movimentações'!$E$5:$E$3004),""))</f>
        <v/>
      </c>
      <c r="K941" s="14">
        <f>IF($J941&lt;&gt;"Montagem","",LOOKUP(2,1/('Movimentações'!$B$5:$B$3004=$A941),'Movimentações'!$C$5:$C$3004)&amp;" "&amp;LOOKUP(2,1/('Movimentações'!$B$5:$B$3004=$A941),'Movimentações'!$D$5:$D$3004))</f>
        <v/>
      </c>
      <c r="L941" s="18">
        <f>IF($A941="","",SUMIF('Movimentações'!$B$5:$B$3004,$A941,'Movimentações'!$H$5:$H$3004))</f>
        <v/>
      </c>
      <c r="M941" s="17">
        <f>IF($A941="","",IFERROR(LOOKUP(2,1/(('Movimentações'!$B$5:$B$3004=$A941)*('Movimentações'!$G$5:$G$3004&lt;&gt;"")),'Movimentações'!$G$5:$G$3004),""))</f>
        <v/>
      </c>
      <c r="N941" s="17">
        <f>IF(OR($H941="",$M941=""),"",$H941-$M941)</f>
        <v/>
      </c>
      <c r="O941" s="18">
        <f>IF(OR($N941="",$L941=""),"",IF(OR($N941&lt;=0,$L941=0),"",$L941/$N941))</f>
        <v/>
      </c>
      <c r="P941" s="19">
        <f>IF(OR($G941="",$L941=""),"",IF($L941=0,"",$G941/$L941))</f>
        <v/>
      </c>
      <c r="Q941" s="14">
        <f>IF(OR($M941="",Listas!$H$2=""),"",IF($M941&lt;=Listas!$H$2,"Sulco no limite: avaliar a retirada",""))</f>
        <v/>
      </c>
      <c r="R941" s="14" t="n"/>
    </row>
    <row r="942">
      <c r="A942" s="14" t="n"/>
      <c r="B942" s="14" t="n"/>
      <c r="C942" s="14" t="n"/>
      <c r="D942" s="14" t="n"/>
      <c r="E942" s="14" t="n"/>
      <c r="F942" s="15" t="n"/>
      <c r="G942" s="16" t="n"/>
      <c r="H942" s="17" t="n"/>
      <c r="I942" s="14" t="n"/>
      <c r="J942" s="14">
        <f>IF($A942="","",IFERROR(LOOKUP(2,1/('Movimentações'!$B$5:$B$3004=$A942),'Movimentações'!$E$5:$E$3004),""))</f>
        <v/>
      </c>
      <c r="K942" s="14">
        <f>IF($J942&lt;&gt;"Montagem","",LOOKUP(2,1/('Movimentações'!$B$5:$B$3004=$A942),'Movimentações'!$C$5:$C$3004)&amp;" "&amp;LOOKUP(2,1/('Movimentações'!$B$5:$B$3004=$A942),'Movimentações'!$D$5:$D$3004))</f>
        <v/>
      </c>
      <c r="L942" s="18">
        <f>IF($A942="","",SUMIF('Movimentações'!$B$5:$B$3004,$A942,'Movimentações'!$H$5:$H$3004))</f>
        <v/>
      </c>
      <c r="M942" s="17">
        <f>IF($A942="","",IFERROR(LOOKUP(2,1/(('Movimentações'!$B$5:$B$3004=$A942)*('Movimentações'!$G$5:$G$3004&lt;&gt;"")),'Movimentações'!$G$5:$G$3004),""))</f>
        <v/>
      </c>
      <c r="N942" s="17">
        <f>IF(OR($H942="",$M942=""),"",$H942-$M942)</f>
        <v/>
      </c>
      <c r="O942" s="18">
        <f>IF(OR($N942="",$L942=""),"",IF(OR($N942&lt;=0,$L942=0),"",$L942/$N942))</f>
        <v/>
      </c>
      <c r="P942" s="19">
        <f>IF(OR($G942="",$L942=""),"",IF($L942=0,"",$G942/$L942))</f>
        <v/>
      </c>
      <c r="Q942" s="14">
        <f>IF(OR($M942="",Listas!$H$2=""),"",IF($M942&lt;=Listas!$H$2,"Sulco no limite: avaliar a retirada",""))</f>
        <v/>
      </c>
      <c r="R942" s="14" t="n"/>
    </row>
    <row r="943">
      <c r="A943" s="14" t="n"/>
      <c r="B943" s="14" t="n"/>
      <c r="C943" s="14" t="n"/>
      <c r="D943" s="14" t="n"/>
      <c r="E943" s="14" t="n"/>
      <c r="F943" s="15" t="n"/>
      <c r="G943" s="16" t="n"/>
      <c r="H943" s="17" t="n"/>
      <c r="I943" s="14" t="n"/>
      <c r="J943" s="14">
        <f>IF($A943="","",IFERROR(LOOKUP(2,1/('Movimentações'!$B$5:$B$3004=$A943),'Movimentações'!$E$5:$E$3004),""))</f>
        <v/>
      </c>
      <c r="K943" s="14">
        <f>IF($J943&lt;&gt;"Montagem","",LOOKUP(2,1/('Movimentações'!$B$5:$B$3004=$A943),'Movimentações'!$C$5:$C$3004)&amp;" "&amp;LOOKUP(2,1/('Movimentações'!$B$5:$B$3004=$A943),'Movimentações'!$D$5:$D$3004))</f>
        <v/>
      </c>
      <c r="L943" s="18">
        <f>IF($A943="","",SUMIF('Movimentações'!$B$5:$B$3004,$A943,'Movimentações'!$H$5:$H$3004))</f>
        <v/>
      </c>
      <c r="M943" s="17">
        <f>IF($A943="","",IFERROR(LOOKUP(2,1/(('Movimentações'!$B$5:$B$3004=$A943)*('Movimentações'!$G$5:$G$3004&lt;&gt;"")),'Movimentações'!$G$5:$G$3004),""))</f>
        <v/>
      </c>
      <c r="N943" s="17">
        <f>IF(OR($H943="",$M943=""),"",$H943-$M943)</f>
        <v/>
      </c>
      <c r="O943" s="18">
        <f>IF(OR($N943="",$L943=""),"",IF(OR($N943&lt;=0,$L943=0),"",$L943/$N943))</f>
        <v/>
      </c>
      <c r="P943" s="19">
        <f>IF(OR($G943="",$L943=""),"",IF($L943=0,"",$G943/$L943))</f>
        <v/>
      </c>
      <c r="Q943" s="14">
        <f>IF(OR($M943="",Listas!$H$2=""),"",IF($M943&lt;=Listas!$H$2,"Sulco no limite: avaliar a retirada",""))</f>
        <v/>
      </c>
      <c r="R943" s="14" t="n"/>
    </row>
    <row r="944">
      <c r="A944" s="14" t="n"/>
      <c r="B944" s="14" t="n"/>
      <c r="C944" s="14" t="n"/>
      <c r="D944" s="14" t="n"/>
      <c r="E944" s="14" t="n"/>
      <c r="F944" s="15" t="n"/>
      <c r="G944" s="16" t="n"/>
      <c r="H944" s="17" t="n"/>
      <c r="I944" s="14" t="n"/>
      <c r="J944" s="14">
        <f>IF($A944="","",IFERROR(LOOKUP(2,1/('Movimentações'!$B$5:$B$3004=$A944),'Movimentações'!$E$5:$E$3004),""))</f>
        <v/>
      </c>
      <c r="K944" s="14">
        <f>IF($J944&lt;&gt;"Montagem","",LOOKUP(2,1/('Movimentações'!$B$5:$B$3004=$A944),'Movimentações'!$C$5:$C$3004)&amp;" "&amp;LOOKUP(2,1/('Movimentações'!$B$5:$B$3004=$A944),'Movimentações'!$D$5:$D$3004))</f>
        <v/>
      </c>
      <c r="L944" s="18">
        <f>IF($A944="","",SUMIF('Movimentações'!$B$5:$B$3004,$A944,'Movimentações'!$H$5:$H$3004))</f>
        <v/>
      </c>
      <c r="M944" s="17">
        <f>IF($A944="","",IFERROR(LOOKUP(2,1/(('Movimentações'!$B$5:$B$3004=$A944)*('Movimentações'!$G$5:$G$3004&lt;&gt;"")),'Movimentações'!$G$5:$G$3004),""))</f>
        <v/>
      </c>
      <c r="N944" s="17">
        <f>IF(OR($H944="",$M944=""),"",$H944-$M944)</f>
        <v/>
      </c>
      <c r="O944" s="18">
        <f>IF(OR($N944="",$L944=""),"",IF(OR($N944&lt;=0,$L944=0),"",$L944/$N944))</f>
        <v/>
      </c>
      <c r="P944" s="19">
        <f>IF(OR($G944="",$L944=""),"",IF($L944=0,"",$G944/$L944))</f>
        <v/>
      </c>
      <c r="Q944" s="14">
        <f>IF(OR($M944="",Listas!$H$2=""),"",IF($M944&lt;=Listas!$H$2,"Sulco no limite: avaliar a retirada",""))</f>
        <v/>
      </c>
      <c r="R944" s="14" t="n"/>
    </row>
    <row r="945">
      <c r="A945" s="14" t="n"/>
      <c r="B945" s="14" t="n"/>
      <c r="C945" s="14" t="n"/>
      <c r="D945" s="14" t="n"/>
      <c r="E945" s="14" t="n"/>
      <c r="F945" s="15" t="n"/>
      <c r="G945" s="16" t="n"/>
      <c r="H945" s="17" t="n"/>
      <c r="I945" s="14" t="n"/>
      <c r="J945" s="14">
        <f>IF($A945="","",IFERROR(LOOKUP(2,1/('Movimentações'!$B$5:$B$3004=$A945),'Movimentações'!$E$5:$E$3004),""))</f>
        <v/>
      </c>
      <c r="K945" s="14">
        <f>IF($J945&lt;&gt;"Montagem","",LOOKUP(2,1/('Movimentações'!$B$5:$B$3004=$A945),'Movimentações'!$C$5:$C$3004)&amp;" "&amp;LOOKUP(2,1/('Movimentações'!$B$5:$B$3004=$A945),'Movimentações'!$D$5:$D$3004))</f>
        <v/>
      </c>
      <c r="L945" s="18">
        <f>IF($A945="","",SUMIF('Movimentações'!$B$5:$B$3004,$A945,'Movimentações'!$H$5:$H$3004))</f>
        <v/>
      </c>
      <c r="M945" s="17">
        <f>IF($A945="","",IFERROR(LOOKUP(2,1/(('Movimentações'!$B$5:$B$3004=$A945)*('Movimentações'!$G$5:$G$3004&lt;&gt;"")),'Movimentações'!$G$5:$G$3004),""))</f>
        <v/>
      </c>
      <c r="N945" s="17">
        <f>IF(OR($H945="",$M945=""),"",$H945-$M945)</f>
        <v/>
      </c>
      <c r="O945" s="18">
        <f>IF(OR($N945="",$L945=""),"",IF(OR($N945&lt;=0,$L945=0),"",$L945/$N945))</f>
        <v/>
      </c>
      <c r="P945" s="19">
        <f>IF(OR($G945="",$L945=""),"",IF($L945=0,"",$G945/$L945))</f>
        <v/>
      </c>
      <c r="Q945" s="14">
        <f>IF(OR($M945="",Listas!$H$2=""),"",IF($M945&lt;=Listas!$H$2,"Sulco no limite: avaliar a retirada",""))</f>
        <v/>
      </c>
      <c r="R945" s="14" t="n"/>
    </row>
    <row r="946">
      <c r="A946" s="14" t="n"/>
      <c r="B946" s="14" t="n"/>
      <c r="C946" s="14" t="n"/>
      <c r="D946" s="14" t="n"/>
      <c r="E946" s="14" t="n"/>
      <c r="F946" s="15" t="n"/>
      <c r="G946" s="16" t="n"/>
      <c r="H946" s="17" t="n"/>
      <c r="I946" s="14" t="n"/>
      <c r="J946" s="14">
        <f>IF($A946="","",IFERROR(LOOKUP(2,1/('Movimentações'!$B$5:$B$3004=$A946),'Movimentações'!$E$5:$E$3004),""))</f>
        <v/>
      </c>
      <c r="K946" s="14">
        <f>IF($J946&lt;&gt;"Montagem","",LOOKUP(2,1/('Movimentações'!$B$5:$B$3004=$A946),'Movimentações'!$C$5:$C$3004)&amp;" "&amp;LOOKUP(2,1/('Movimentações'!$B$5:$B$3004=$A946),'Movimentações'!$D$5:$D$3004))</f>
        <v/>
      </c>
      <c r="L946" s="18">
        <f>IF($A946="","",SUMIF('Movimentações'!$B$5:$B$3004,$A946,'Movimentações'!$H$5:$H$3004))</f>
        <v/>
      </c>
      <c r="M946" s="17">
        <f>IF($A946="","",IFERROR(LOOKUP(2,1/(('Movimentações'!$B$5:$B$3004=$A946)*('Movimentações'!$G$5:$G$3004&lt;&gt;"")),'Movimentações'!$G$5:$G$3004),""))</f>
        <v/>
      </c>
      <c r="N946" s="17">
        <f>IF(OR($H946="",$M946=""),"",$H946-$M946)</f>
        <v/>
      </c>
      <c r="O946" s="18">
        <f>IF(OR($N946="",$L946=""),"",IF(OR($N946&lt;=0,$L946=0),"",$L946/$N946))</f>
        <v/>
      </c>
      <c r="P946" s="19">
        <f>IF(OR($G946="",$L946=""),"",IF($L946=0,"",$G946/$L946))</f>
        <v/>
      </c>
      <c r="Q946" s="14">
        <f>IF(OR($M946="",Listas!$H$2=""),"",IF($M946&lt;=Listas!$H$2,"Sulco no limite: avaliar a retirada",""))</f>
        <v/>
      </c>
      <c r="R946" s="14" t="n"/>
    </row>
    <row r="947">
      <c r="A947" s="14" t="n"/>
      <c r="B947" s="14" t="n"/>
      <c r="C947" s="14" t="n"/>
      <c r="D947" s="14" t="n"/>
      <c r="E947" s="14" t="n"/>
      <c r="F947" s="15" t="n"/>
      <c r="G947" s="16" t="n"/>
      <c r="H947" s="17" t="n"/>
      <c r="I947" s="14" t="n"/>
      <c r="J947" s="14">
        <f>IF($A947="","",IFERROR(LOOKUP(2,1/('Movimentações'!$B$5:$B$3004=$A947),'Movimentações'!$E$5:$E$3004),""))</f>
        <v/>
      </c>
      <c r="K947" s="14">
        <f>IF($J947&lt;&gt;"Montagem","",LOOKUP(2,1/('Movimentações'!$B$5:$B$3004=$A947),'Movimentações'!$C$5:$C$3004)&amp;" "&amp;LOOKUP(2,1/('Movimentações'!$B$5:$B$3004=$A947),'Movimentações'!$D$5:$D$3004))</f>
        <v/>
      </c>
      <c r="L947" s="18">
        <f>IF($A947="","",SUMIF('Movimentações'!$B$5:$B$3004,$A947,'Movimentações'!$H$5:$H$3004))</f>
        <v/>
      </c>
      <c r="M947" s="17">
        <f>IF($A947="","",IFERROR(LOOKUP(2,1/(('Movimentações'!$B$5:$B$3004=$A947)*('Movimentações'!$G$5:$G$3004&lt;&gt;"")),'Movimentações'!$G$5:$G$3004),""))</f>
        <v/>
      </c>
      <c r="N947" s="17">
        <f>IF(OR($H947="",$M947=""),"",$H947-$M947)</f>
        <v/>
      </c>
      <c r="O947" s="18">
        <f>IF(OR($N947="",$L947=""),"",IF(OR($N947&lt;=0,$L947=0),"",$L947/$N947))</f>
        <v/>
      </c>
      <c r="P947" s="19">
        <f>IF(OR($G947="",$L947=""),"",IF($L947=0,"",$G947/$L947))</f>
        <v/>
      </c>
      <c r="Q947" s="14">
        <f>IF(OR($M947="",Listas!$H$2=""),"",IF($M947&lt;=Listas!$H$2,"Sulco no limite: avaliar a retirada",""))</f>
        <v/>
      </c>
      <c r="R947" s="14" t="n"/>
    </row>
    <row r="948">
      <c r="A948" s="14" t="n"/>
      <c r="B948" s="14" t="n"/>
      <c r="C948" s="14" t="n"/>
      <c r="D948" s="14" t="n"/>
      <c r="E948" s="14" t="n"/>
      <c r="F948" s="15" t="n"/>
      <c r="G948" s="16" t="n"/>
      <c r="H948" s="17" t="n"/>
      <c r="I948" s="14" t="n"/>
      <c r="J948" s="14">
        <f>IF($A948="","",IFERROR(LOOKUP(2,1/('Movimentações'!$B$5:$B$3004=$A948),'Movimentações'!$E$5:$E$3004),""))</f>
        <v/>
      </c>
      <c r="K948" s="14">
        <f>IF($J948&lt;&gt;"Montagem","",LOOKUP(2,1/('Movimentações'!$B$5:$B$3004=$A948),'Movimentações'!$C$5:$C$3004)&amp;" "&amp;LOOKUP(2,1/('Movimentações'!$B$5:$B$3004=$A948),'Movimentações'!$D$5:$D$3004))</f>
        <v/>
      </c>
      <c r="L948" s="18">
        <f>IF($A948="","",SUMIF('Movimentações'!$B$5:$B$3004,$A948,'Movimentações'!$H$5:$H$3004))</f>
        <v/>
      </c>
      <c r="M948" s="17">
        <f>IF($A948="","",IFERROR(LOOKUP(2,1/(('Movimentações'!$B$5:$B$3004=$A948)*('Movimentações'!$G$5:$G$3004&lt;&gt;"")),'Movimentações'!$G$5:$G$3004),""))</f>
        <v/>
      </c>
      <c r="N948" s="17">
        <f>IF(OR($H948="",$M948=""),"",$H948-$M948)</f>
        <v/>
      </c>
      <c r="O948" s="18">
        <f>IF(OR($N948="",$L948=""),"",IF(OR($N948&lt;=0,$L948=0),"",$L948/$N948))</f>
        <v/>
      </c>
      <c r="P948" s="19">
        <f>IF(OR($G948="",$L948=""),"",IF($L948=0,"",$G948/$L948))</f>
        <v/>
      </c>
      <c r="Q948" s="14">
        <f>IF(OR($M948="",Listas!$H$2=""),"",IF($M948&lt;=Listas!$H$2,"Sulco no limite: avaliar a retirada",""))</f>
        <v/>
      </c>
      <c r="R948" s="14" t="n"/>
    </row>
    <row r="949">
      <c r="A949" s="14" t="n"/>
      <c r="B949" s="14" t="n"/>
      <c r="C949" s="14" t="n"/>
      <c r="D949" s="14" t="n"/>
      <c r="E949" s="14" t="n"/>
      <c r="F949" s="15" t="n"/>
      <c r="G949" s="16" t="n"/>
      <c r="H949" s="17" t="n"/>
      <c r="I949" s="14" t="n"/>
      <c r="J949" s="14">
        <f>IF($A949="","",IFERROR(LOOKUP(2,1/('Movimentações'!$B$5:$B$3004=$A949),'Movimentações'!$E$5:$E$3004),""))</f>
        <v/>
      </c>
      <c r="K949" s="14">
        <f>IF($J949&lt;&gt;"Montagem","",LOOKUP(2,1/('Movimentações'!$B$5:$B$3004=$A949),'Movimentações'!$C$5:$C$3004)&amp;" "&amp;LOOKUP(2,1/('Movimentações'!$B$5:$B$3004=$A949),'Movimentações'!$D$5:$D$3004))</f>
        <v/>
      </c>
      <c r="L949" s="18">
        <f>IF($A949="","",SUMIF('Movimentações'!$B$5:$B$3004,$A949,'Movimentações'!$H$5:$H$3004))</f>
        <v/>
      </c>
      <c r="M949" s="17">
        <f>IF($A949="","",IFERROR(LOOKUP(2,1/(('Movimentações'!$B$5:$B$3004=$A949)*('Movimentações'!$G$5:$G$3004&lt;&gt;"")),'Movimentações'!$G$5:$G$3004),""))</f>
        <v/>
      </c>
      <c r="N949" s="17">
        <f>IF(OR($H949="",$M949=""),"",$H949-$M949)</f>
        <v/>
      </c>
      <c r="O949" s="18">
        <f>IF(OR($N949="",$L949=""),"",IF(OR($N949&lt;=0,$L949=0),"",$L949/$N949))</f>
        <v/>
      </c>
      <c r="P949" s="19">
        <f>IF(OR($G949="",$L949=""),"",IF($L949=0,"",$G949/$L949))</f>
        <v/>
      </c>
      <c r="Q949" s="14">
        <f>IF(OR($M949="",Listas!$H$2=""),"",IF($M949&lt;=Listas!$H$2,"Sulco no limite: avaliar a retirada",""))</f>
        <v/>
      </c>
      <c r="R949" s="14" t="n"/>
    </row>
    <row r="950">
      <c r="A950" s="14" t="n"/>
      <c r="B950" s="14" t="n"/>
      <c r="C950" s="14" t="n"/>
      <c r="D950" s="14" t="n"/>
      <c r="E950" s="14" t="n"/>
      <c r="F950" s="15" t="n"/>
      <c r="G950" s="16" t="n"/>
      <c r="H950" s="17" t="n"/>
      <c r="I950" s="14" t="n"/>
      <c r="J950" s="14">
        <f>IF($A950="","",IFERROR(LOOKUP(2,1/('Movimentações'!$B$5:$B$3004=$A950),'Movimentações'!$E$5:$E$3004),""))</f>
        <v/>
      </c>
      <c r="K950" s="14">
        <f>IF($J950&lt;&gt;"Montagem","",LOOKUP(2,1/('Movimentações'!$B$5:$B$3004=$A950),'Movimentações'!$C$5:$C$3004)&amp;" "&amp;LOOKUP(2,1/('Movimentações'!$B$5:$B$3004=$A950),'Movimentações'!$D$5:$D$3004))</f>
        <v/>
      </c>
      <c r="L950" s="18">
        <f>IF($A950="","",SUMIF('Movimentações'!$B$5:$B$3004,$A950,'Movimentações'!$H$5:$H$3004))</f>
        <v/>
      </c>
      <c r="M950" s="17">
        <f>IF($A950="","",IFERROR(LOOKUP(2,1/(('Movimentações'!$B$5:$B$3004=$A950)*('Movimentações'!$G$5:$G$3004&lt;&gt;"")),'Movimentações'!$G$5:$G$3004),""))</f>
        <v/>
      </c>
      <c r="N950" s="17">
        <f>IF(OR($H950="",$M950=""),"",$H950-$M950)</f>
        <v/>
      </c>
      <c r="O950" s="18">
        <f>IF(OR($N950="",$L950=""),"",IF(OR($N950&lt;=0,$L950=0),"",$L950/$N950))</f>
        <v/>
      </c>
      <c r="P950" s="19">
        <f>IF(OR($G950="",$L950=""),"",IF($L950=0,"",$G950/$L950))</f>
        <v/>
      </c>
      <c r="Q950" s="14">
        <f>IF(OR($M950="",Listas!$H$2=""),"",IF($M950&lt;=Listas!$H$2,"Sulco no limite: avaliar a retirada",""))</f>
        <v/>
      </c>
      <c r="R950" s="14" t="n"/>
    </row>
    <row r="951">
      <c r="A951" s="14" t="n"/>
      <c r="B951" s="14" t="n"/>
      <c r="C951" s="14" t="n"/>
      <c r="D951" s="14" t="n"/>
      <c r="E951" s="14" t="n"/>
      <c r="F951" s="15" t="n"/>
      <c r="G951" s="16" t="n"/>
      <c r="H951" s="17" t="n"/>
      <c r="I951" s="14" t="n"/>
      <c r="J951" s="14">
        <f>IF($A951="","",IFERROR(LOOKUP(2,1/('Movimentações'!$B$5:$B$3004=$A951),'Movimentações'!$E$5:$E$3004),""))</f>
        <v/>
      </c>
      <c r="K951" s="14">
        <f>IF($J951&lt;&gt;"Montagem","",LOOKUP(2,1/('Movimentações'!$B$5:$B$3004=$A951),'Movimentações'!$C$5:$C$3004)&amp;" "&amp;LOOKUP(2,1/('Movimentações'!$B$5:$B$3004=$A951),'Movimentações'!$D$5:$D$3004))</f>
        <v/>
      </c>
      <c r="L951" s="18">
        <f>IF($A951="","",SUMIF('Movimentações'!$B$5:$B$3004,$A951,'Movimentações'!$H$5:$H$3004))</f>
        <v/>
      </c>
      <c r="M951" s="17">
        <f>IF($A951="","",IFERROR(LOOKUP(2,1/(('Movimentações'!$B$5:$B$3004=$A951)*('Movimentações'!$G$5:$G$3004&lt;&gt;"")),'Movimentações'!$G$5:$G$3004),""))</f>
        <v/>
      </c>
      <c r="N951" s="17">
        <f>IF(OR($H951="",$M951=""),"",$H951-$M951)</f>
        <v/>
      </c>
      <c r="O951" s="18">
        <f>IF(OR($N951="",$L951=""),"",IF(OR($N951&lt;=0,$L951=0),"",$L951/$N951))</f>
        <v/>
      </c>
      <c r="P951" s="19">
        <f>IF(OR($G951="",$L951=""),"",IF($L951=0,"",$G951/$L951))</f>
        <v/>
      </c>
      <c r="Q951" s="14">
        <f>IF(OR($M951="",Listas!$H$2=""),"",IF($M951&lt;=Listas!$H$2,"Sulco no limite: avaliar a retirada",""))</f>
        <v/>
      </c>
      <c r="R951" s="14" t="n"/>
    </row>
    <row r="952">
      <c r="A952" s="14" t="n"/>
      <c r="B952" s="14" t="n"/>
      <c r="C952" s="14" t="n"/>
      <c r="D952" s="14" t="n"/>
      <c r="E952" s="14" t="n"/>
      <c r="F952" s="15" t="n"/>
      <c r="G952" s="16" t="n"/>
      <c r="H952" s="17" t="n"/>
      <c r="I952" s="14" t="n"/>
      <c r="J952" s="14">
        <f>IF($A952="","",IFERROR(LOOKUP(2,1/('Movimentações'!$B$5:$B$3004=$A952),'Movimentações'!$E$5:$E$3004),""))</f>
        <v/>
      </c>
      <c r="K952" s="14">
        <f>IF($J952&lt;&gt;"Montagem","",LOOKUP(2,1/('Movimentações'!$B$5:$B$3004=$A952),'Movimentações'!$C$5:$C$3004)&amp;" "&amp;LOOKUP(2,1/('Movimentações'!$B$5:$B$3004=$A952),'Movimentações'!$D$5:$D$3004))</f>
        <v/>
      </c>
      <c r="L952" s="18">
        <f>IF($A952="","",SUMIF('Movimentações'!$B$5:$B$3004,$A952,'Movimentações'!$H$5:$H$3004))</f>
        <v/>
      </c>
      <c r="M952" s="17">
        <f>IF($A952="","",IFERROR(LOOKUP(2,1/(('Movimentações'!$B$5:$B$3004=$A952)*('Movimentações'!$G$5:$G$3004&lt;&gt;"")),'Movimentações'!$G$5:$G$3004),""))</f>
        <v/>
      </c>
      <c r="N952" s="17">
        <f>IF(OR($H952="",$M952=""),"",$H952-$M952)</f>
        <v/>
      </c>
      <c r="O952" s="18">
        <f>IF(OR($N952="",$L952=""),"",IF(OR($N952&lt;=0,$L952=0),"",$L952/$N952))</f>
        <v/>
      </c>
      <c r="P952" s="19">
        <f>IF(OR($G952="",$L952=""),"",IF($L952=0,"",$G952/$L952))</f>
        <v/>
      </c>
      <c r="Q952" s="14">
        <f>IF(OR($M952="",Listas!$H$2=""),"",IF($M952&lt;=Listas!$H$2,"Sulco no limite: avaliar a retirada",""))</f>
        <v/>
      </c>
      <c r="R952" s="14" t="n"/>
    </row>
    <row r="953">
      <c r="A953" s="14" t="n"/>
      <c r="B953" s="14" t="n"/>
      <c r="C953" s="14" t="n"/>
      <c r="D953" s="14" t="n"/>
      <c r="E953" s="14" t="n"/>
      <c r="F953" s="15" t="n"/>
      <c r="G953" s="16" t="n"/>
      <c r="H953" s="17" t="n"/>
      <c r="I953" s="14" t="n"/>
      <c r="J953" s="14">
        <f>IF($A953="","",IFERROR(LOOKUP(2,1/('Movimentações'!$B$5:$B$3004=$A953),'Movimentações'!$E$5:$E$3004),""))</f>
        <v/>
      </c>
      <c r="K953" s="14">
        <f>IF($J953&lt;&gt;"Montagem","",LOOKUP(2,1/('Movimentações'!$B$5:$B$3004=$A953),'Movimentações'!$C$5:$C$3004)&amp;" "&amp;LOOKUP(2,1/('Movimentações'!$B$5:$B$3004=$A953),'Movimentações'!$D$5:$D$3004))</f>
        <v/>
      </c>
      <c r="L953" s="18">
        <f>IF($A953="","",SUMIF('Movimentações'!$B$5:$B$3004,$A953,'Movimentações'!$H$5:$H$3004))</f>
        <v/>
      </c>
      <c r="M953" s="17">
        <f>IF($A953="","",IFERROR(LOOKUP(2,1/(('Movimentações'!$B$5:$B$3004=$A953)*('Movimentações'!$G$5:$G$3004&lt;&gt;"")),'Movimentações'!$G$5:$G$3004),""))</f>
        <v/>
      </c>
      <c r="N953" s="17">
        <f>IF(OR($H953="",$M953=""),"",$H953-$M953)</f>
        <v/>
      </c>
      <c r="O953" s="18">
        <f>IF(OR($N953="",$L953=""),"",IF(OR($N953&lt;=0,$L953=0),"",$L953/$N953))</f>
        <v/>
      </c>
      <c r="P953" s="19">
        <f>IF(OR($G953="",$L953=""),"",IF($L953=0,"",$G953/$L953))</f>
        <v/>
      </c>
      <c r="Q953" s="14">
        <f>IF(OR($M953="",Listas!$H$2=""),"",IF($M953&lt;=Listas!$H$2,"Sulco no limite: avaliar a retirada",""))</f>
        <v/>
      </c>
      <c r="R953" s="14" t="n"/>
    </row>
    <row r="954">
      <c r="A954" s="14" t="n"/>
      <c r="B954" s="14" t="n"/>
      <c r="C954" s="14" t="n"/>
      <c r="D954" s="14" t="n"/>
      <c r="E954" s="14" t="n"/>
      <c r="F954" s="15" t="n"/>
      <c r="G954" s="16" t="n"/>
      <c r="H954" s="17" t="n"/>
      <c r="I954" s="14" t="n"/>
      <c r="J954" s="14">
        <f>IF($A954="","",IFERROR(LOOKUP(2,1/('Movimentações'!$B$5:$B$3004=$A954),'Movimentações'!$E$5:$E$3004),""))</f>
        <v/>
      </c>
      <c r="K954" s="14">
        <f>IF($J954&lt;&gt;"Montagem","",LOOKUP(2,1/('Movimentações'!$B$5:$B$3004=$A954),'Movimentações'!$C$5:$C$3004)&amp;" "&amp;LOOKUP(2,1/('Movimentações'!$B$5:$B$3004=$A954),'Movimentações'!$D$5:$D$3004))</f>
        <v/>
      </c>
      <c r="L954" s="18">
        <f>IF($A954="","",SUMIF('Movimentações'!$B$5:$B$3004,$A954,'Movimentações'!$H$5:$H$3004))</f>
        <v/>
      </c>
      <c r="M954" s="17">
        <f>IF($A954="","",IFERROR(LOOKUP(2,1/(('Movimentações'!$B$5:$B$3004=$A954)*('Movimentações'!$G$5:$G$3004&lt;&gt;"")),'Movimentações'!$G$5:$G$3004),""))</f>
        <v/>
      </c>
      <c r="N954" s="17">
        <f>IF(OR($H954="",$M954=""),"",$H954-$M954)</f>
        <v/>
      </c>
      <c r="O954" s="18">
        <f>IF(OR($N954="",$L954=""),"",IF(OR($N954&lt;=0,$L954=0),"",$L954/$N954))</f>
        <v/>
      </c>
      <c r="P954" s="19">
        <f>IF(OR($G954="",$L954=""),"",IF($L954=0,"",$G954/$L954))</f>
        <v/>
      </c>
      <c r="Q954" s="14">
        <f>IF(OR($M954="",Listas!$H$2=""),"",IF($M954&lt;=Listas!$H$2,"Sulco no limite: avaliar a retirada",""))</f>
        <v/>
      </c>
      <c r="R954" s="14" t="n"/>
    </row>
    <row r="955">
      <c r="A955" s="14" t="n"/>
      <c r="B955" s="14" t="n"/>
      <c r="C955" s="14" t="n"/>
      <c r="D955" s="14" t="n"/>
      <c r="E955" s="14" t="n"/>
      <c r="F955" s="15" t="n"/>
      <c r="G955" s="16" t="n"/>
      <c r="H955" s="17" t="n"/>
      <c r="I955" s="14" t="n"/>
      <c r="J955" s="14">
        <f>IF($A955="","",IFERROR(LOOKUP(2,1/('Movimentações'!$B$5:$B$3004=$A955),'Movimentações'!$E$5:$E$3004),""))</f>
        <v/>
      </c>
      <c r="K955" s="14">
        <f>IF($J955&lt;&gt;"Montagem","",LOOKUP(2,1/('Movimentações'!$B$5:$B$3004=$A955),'Movimentações'!$C$5:$C$3004)&amp;" "&amp;LOOKUP(2,1/('Movimentações'!$B$5:$B$3004=$A955),'Movimentações'!$D$5:$D$3004))</f>
        <v/>
      </c>
      <c r="L955" s="18">
        <f>IF($A955="","",SUMIF('Movimentações'!$B$5:$B$3004,$A955,'Movimentações'!$H$5:$H$3004))</f>
        <v/>
      </c>
      <c r="M955" s="17">
        <f>IF($A955="","",IFERROR(LOOKUP(2,1/(('Movimentações'!$B$5:$B$3004=$A955)*('Movimentações'!$G$5:$G$3004&lt;&gt;"")),'Movimentações'!$G$5:$G$3004),""))</f>
        <v/>
      </c>
      <c r="N955" s="17">
        <f>IF(OR($H955="",$M955=""),"",$H955-$M955)</f>
        <v/>
      </c>
      <c r="O955" s="18">
        <f>IF(OR($N955="",$L955=""),"",IF(OR($N955&lt;=0,$L955=0),"",$L955/$N955))</f>
        <v/>
      </c>
      <c r="P955" s="19">
        <f>IF(OR($G955="",$L955=""),"",IF($L955=0,"",$G955/$L955))</f>
        <v/>
      </c>
      <c r="Q955" s="14">
        <f>IF(OR($M955="",Listas!$H$2=""),"",IF($M955&lt;=Listas!$H$2,"Sulco no limite: avaliar a retirada",""))</f>
        <v/>
      </c>
      <c r="R955" s="14" t="n"/>
    </row>
    <row r="956">
      <c r="A956" s="14" t="n"/>
      <c r="B956" s="14" t="n"/>
      <c r="C956" s="14" t="n"/>
      <c r="D956" s="14" t="n"/>
      <c r="E956" s="14" t="n"/>
      <c r="F956" s="15" t="n"/>
      <c r="G956" s="16" t="n"/>
      <c r="H956" s="17" t="n"/>
      <c r="I956" s="14" t="n"/>
      <c r="J956" s="14">
        <f>IF($A956="","",IFERROR(LOOKUP(2,1/('Movimentações'!$B$5:$B$3004=$A956),'Movimentações'!$E$5:$E$3004),""))</f>
        <v/>
      </c>
      <c r="K956" s="14">
        <f>IF($J956&lt;&gt;"Montagem","",LOOKUP(2,1/('Movimentações'!$B$5:$B$3004=$A956),'Movimentações'!$C$5:$C$3004)&amp;" "&amp;LOOKUP(2,1/('Movimentações'!$B$5:$B$3004=$A956),'Movimentações'!$D$5:$D$3004))</f>
        <v/>
      </c>
      <c r="L956" s="18">
        <f>IF($A956="","",SUMIF('Movimentações'!$B$5:$B$3004,$A956,'Movimentações'!$H$5:$H$3004))</f>
        <v/>
      </c>
      <c r="M956" s="17">
        <f>IF($A956="","",IFERROR(LOOKUP(2,1/(('Movimentações'!$B$5:$B$3004=$A956)*('Movimentações'!$G$5:$G$3004&lt;&gt;"")),'Movimentações'!$G$5:$G$3004),""))</f>
        <v/>
      </c>
      <c r="N956" s="17">
        <f>IF(OR($H956="",$M956=""),"",$H956-$M956)</f>
        <v/>
      </c>
      <c r="O956" s="18">
        <f>IF(OR($N956="",$L956=""),"",IF(OR($N956&lt;=0,$L956=0),"",$L956/$N956))</f>
        <v/>
      </c>
      <c r="P956" s="19">
        <f>IF(OR($G956="",$L956=""),"",IF($L956=0,"",$G956/$L956))</f>
        <v/>
      </c>
      <c r="Q956" s="14">
        <f>IF(OR($M956="",Listas!$H$2=""),"",IF($M956&lt;=Listas!$H$2,"Sulco no limite: avaliar a retirada",""))</f>
        <v/>
      </c>
      <c r="R956" s="14" t="n"/>
    </row>
    <row r="957">
      <c r="A957" s="14" t="n"/>
      <c r="B957" s="14" t="n"/>
      <c r="C957" s="14" t="n"/>
      <c r="D957" s="14" t="n"/>
      <c r="E957" s="14" t="n"/>
      <c r="F957" s="15" t="n"/>
      <c r="G957" s="16" t="n"/>
      <c r="H957" s="17" t="n"/>
      <c r="I957" s="14" t="n"/>
      <c r="J957" s="14">
        <f>IF($A957="","",IFERROR(LOOKUP(2,1/('Movimentações'!$B$5:$B$3004=$A957),'Movimentações'!$E$5:$E$3004),""))</f>
        <v/>
      </c>
      <c r="K957" s="14">
        <f>IF($J957&lt;&gt;"Montagem","",LOOKUP(2,1/('Movimentações'!$B$5:$B$3004=$A957),'Movimentações'!$C$5:$C$3004)&amp;" "&amp;LOOKUP(2,1/('Movimentações'!$B$5:$B$3004=$A957),'Movimentações'!$D$5:$D$3004))</f>
        <v/>
      </c>
      <c r="L957" s="18">
        <f>IF($A957="","",SUMIF('Movimentações'!$B$5:$B$3004,$A957,'Movimentações'!$H$5:$H$3004))</f>
        <v/>
      </c>
      <c r="M957" s="17">
        <f>IF($A957="","",IFERROR(LOOKUP(2,1/(('Movimentações'!$B$5:$B$3004=$A957)*('Movimentações'!$G$5:$G$3004&lt;&gt;"")),'Movimentações'!$G$5:$G$3004),""))</f>
        <v/>
      </c>
      <c r="N957" s="17">
        <f>IF(OR($H957="",$M957=""),"",$H957-$M957)</f>
        <v/>
      </c>
      <c r="O957" s="18">
        <f>IF(OR($N957="",$L957=""),"",IF(OR($N957&lt;=0,$L957=0),"",$L957/$N957))</f>
        <v/>
      </c>
      <c r="P957" s="19">
        <f>IF(OR($G957="",$L957=""),"",IF($L957=0,"",$G957/$L957))</f>
        <v/>
      </c>
      <c r="Q957" s="14">
        <f>IF(OR($M957="",Listas!$H$2=""),"",IF($M957&lt;=Listas!$H$2,"Sulco no limite: avaliar a retirada",""))</f>
        <v/>
      </c>
      <c r="R957" s="14" t="n"/>
    </row>
    <row r="958">
      <c r="A958" s="14" t="n"/>
      <c r="B958" s="14" t="n"/>
      <c r="C958" s="14" t="n"/>
      <c r="D958" s="14" t="n"/>
      <c r="E958" s="14" t="n"/>
      <c r="F958" s="15" t="n"/>
      <c r="G958" s="16" t="n"/>
      <c r="H958" s="17" t="n"/>
      <c r="I958" s="14" t="n"/>
      <c r="J958" s="14">
        <f>IF($A958="","",IFERROR(LOOKUP(2,1/('Movimentações'!$B$5:$B$3004=$A958),'Movimentações'!$E$5:$E$3004),""))</f>
        <v/>
      </c>
      <c r="K958" s="14">
        <f>IF($J958&lt;&gt;"Montagem","",LOOKUP(2,1/('Movimentações'!$B$5:$B$3004=$A958),'Movimentações'!$C$5:$C$3004)&amp;" "&amp;LOOKUP(2,1/('Movimentações'!$B$5:$B$3004=$A958),'Movimentações'!$D$5:$D$3004))</f>
        <v/>
      </c>
      <c r="L958" s="18">
        <f>IF($A958="","",SUMIF('Movimentações'!$B$5:$B$3004,$A958,'Movimentações'!$H$5:$H$3004))</f>
        <v/>
      </c>
      <c r="M958" s="17">
        <f>IF($A958="","",IFERROR(LOOKUP(2,1/(('Movimentações'!$B$5:$B$3004=$A958)*('Movimentações'!$G$5:$G$3004&lt;&gt;"")),'Movimentações'!$G$5:$G$3004),""))</f>
        <v/>
      </c>
      <c r="N958" s="17">
        <f>IF(OR($H958="",$M958=""),"",$H958-$M958)</f>
        <v/>
      </c>
      <c r="O958" s="18">
        <f>IF(OR($N958="",$L958=""),"",IF(OR($N958&lt;=0,$L958=0),"",$L958/$N958))</f>
        <v/>
      </c>
      <c r="P958" s="19">
        <f>IF(OR($G958="",$L958=""),"",IF($L958=0,"",$G958/$L958))</f>
        <v/>
      </c>
      <c r="Q958" s="14">
        <f>IF(OR($M958="",Listas!$H$2=""),"",IF($M958&lt;=Listas!$H$2,"Sulco no limite: avaliar a retirada",""))</f>
        <v/>
      </c>
      <c r="R958" s="14" t="n"/>
    </row>
    <row r="959">
      <c r="A959" s="14" t="n"/>
      <c r="B959" s="14" t="n"/>
      <c r="C959" s="14" t="n"/>
      <c r="D959" s="14" t="n"/>
      <c r="E959" s="14" t="n"/>
      <c r="F959" s="15" t="n"/>
      <c r="G959" s="16" t="n"/>
      <c r="H959" s="17" t="n"/>
      <c r="I959" s="14" t="n"/>
      <c r="J959" s="14">
        <f>IF($A959="","",IFERROR(LOOKUP(2,1/('Movimentações'!$B$5:$B$3004=$A959),'Movimentações'!$E$5:$E$3004),""))</f>
        <v/>
      </c>
      <c r="K959" s="14">
        <f>IF($J959&lt;&gt;"Montagem","",LOOKUP(2,1/('Movimentações'!$B$5:$B$3004=$A959),'Movimentações'!$C$5:$C$3004)&amp;" "&amp;LOOKUP(2,1/('Movimentações'!$B$5:$B$3004=$A959),'Movimentações'!$D$5:$D$3004))</f>
        <v/>
      </c>
      <c r="L959" s="18">
        <f>IF($A959="","",SUMIF('Movimentações'!$B$5:$B$3004,$A959,'Movimentações'!$H$5:$H$3004))</f>
        <v/>
      </c>
      <c r="M959" s="17">
        <f>IF($A959="","",IFERROR(LOOKUP(2,1/(('Movimentações'!$B$5:$B$3004=$A959)*('Movimentações'!$G$5:$G$3004&lt;&gt;"")),'Movimentações'!$G$5:$G$3004),""))</f>
        <v/>
      </c>
      <c r="N959" s="17">
        <f>IF(OR($H959="",$M959=""),"",$H959-$M959)</f>
        <v/>
      </c>
      <c r="O959" s="18">
        <f>IF(OR($N959="",$L959=""),"",IF(OR($N959&lt;=0,$L959=0),"",$L959/$N959))</f>
        <v/>
      </c>
      <c r="P959" s="19">
        <f>IF(OR($G959="",$L959=""),"",IF($L959=0,"",$G959/$L959))</f>
        <v/>
      </c>
      <c r="Q959" s="14">
        <f>IF(OR($M959="",Listas!$H$2=""),"",IF($M959&lt;=Listas!$H$2,"Sulco no limite: avaliar a retirada",""))</f>
        <v/>
      </c>
      <c r="R959" s="14" t="n"/>
    </row>
    <row r="960">
      <c r="A960" s="14" t="n"/>
      <c r="B960" s="14" t="n"/>
      <c r="C960" s="14" t="n"/>
      <c r="D960" s="14" t="n"/>
      <c r="E960" s="14" t="n"/>
      <c r="F960" s="15" t="n"/>
      <c r="G960" s="16" t="n"/>
      <c r="H960" s="17" t="n"/>
      <c r="I960" s="14" t="n"/>
      <c r="J960" s="14">
        <f>IF($A960="","",IFERROR(LOOKUP(2,1/('Movimentações'!$B$5:$B$3004=$A960),'Movimentações'!$E$5:$E$3004),""))</f>
        <v/>
      </c>
      <c r="K960" s="14">
        <f>IF($J960&lt;&gt;"Montagem","",LOOKUP(2,1/('Movimentações'!$B$5:$B$3004=$A960),'Movimentações'!$C$5:$C$3004)&amp;" "&amp;LOOKUP(2,1/('Movimentações'!$B$5:$B$3004=$A960),'Movimentações'!$D$5:$D$3004))</f>
        <v/>
      </c>
      <c r="L960" s="18">
        <f>IF($A960="","",SUMIF('Movimentações'!$B$5:$B$3004,$A960,'Movimentações'!$H$5:$H$3004))</f>
        <v/>
      </c>
      <c r="M960" s="17">
        <f>IF($A960="","",IFERROR(LOOKUP(2,1/(('Movimentações'!$B$5:$B$3004=$A960)*('Movimentações'!$G$5:$G$3004&lt;&gt;"")),'Movimentações'!$G$5:$G$3004),""))</f>
        <v/>
      </c>
      <c r="N960" s="17">
        <f>IF(OR($H960="",$M960=""),"",$H960-$M960)</f>
        <v/>
      </c>
      <c r="O960" s="18">
        <f>IF(OR($N960="",$L960=""),"",IF(OR($N960&lt;=0,$L960=0),"",$L960/$N960))</f>
        <v/>
      </c>
      <c r="P960" s="19">
        <f>IF(OR($G960="",$L960=""),"",IF($L960=0,"",$G960/$L960))</f>
        <v/>
      </c>
      <c r="Q960" s="14">
        <f>IF(OR($M960="",Listas!$H$2=""),"",IF($M960&lt;=Listas!$H$2,"Sulco no limite: avaliar a retirada",""))</f>
        <v/>
      </c>
      <c r="R960" s="14" t="n"/>
    </row>
    <row r="961">
      <c r="A961" s="14" t="n"/>
      <c r="B961" s="14" t="n"/>
      <c r="C961" s="14" t="n"/>
      <c r="D961" s="14" t="n"/>
      <c r="E961" s="14" t="n"/>
      <c r="F961" s="15" t="n"/>
      <c r="G961" s="16" t="n"/>
      <c r="H961" s="17" t="n"/>
      <c r="I961" s="14" t="n"/>
      <c r="J961" s="14">
        <f>IF($A961="","",IFERROR(LOOKUP(2,1/('Movimentações'!$B$5:$B$3004=$A961),'Movimentações'!$E$5:$E$3004),""))</f>
        <v/>
      </c>
      <c r="K961" s="14">
        <f>IF($J961&lt;&gt;"Montagem","",LOOKUP(2,1/('Movimentações'!$B$5:$B$3004=$A961),'Movimentações'!$C$5:$C$3004)&amp;" "&amp;LOOKUP(2,1/('Movimentações'!$B$5:$B$3004=$A961),'Movimentações'!$D$5:$D$3004))</f>
        <v/>
      </c>
      <c r="L961" s="18">
        <f>IF($A961="","",SUMIF('Movimentações'!$B$5:$B$3004,$A961,'Movimentações'!$H$5:$H$3004))</f>
        <v/>
      </c>
      <c r="M961" s="17">
        <f>IF($A961="","",IFERROR(LOOKUP(2,1/(('Movimentações'!$B$5:$B$3004=$A961)*('Movimentações'!$G$5:$G$3004&lt;&gt;"")),'Movimentações'!$G$5:$G$3004),""))</f>
        <v/>
      </c>
      <c r="N961" s="17">
        <f>IF(OR($H961="",$M961=""),"",$H961-$M961)</f>
        <v/>
      </c>
      <c r="O961" s="18">
        <f>IF(OR($N961="",$L961=""),"",IF(OR($N961&lt;=0,$L961=0),"",$L961/$N961))</f>
        <v/>
      </c>
      <c r="P961" s="19">
        <f>IF(OR($G961="",$L961=""),"",IF($L961=0,"",$G961/$L961))</f>
        <v/>
      </c>
      <c r="Q961" s="14">
        <f>IF(OR($M961="",Listas!$H$2=""),"",IF($M961&lt;=Listas!$H$2,"Sulco no limite: avaliar a retirada",""))</f>
        <v/>
      </c>
      <c r="R961" s="14" t="n"/>
    </row>
    <row r="962">
      <c r="A962" s="14" t="n"/>
      <c r="B962" s="14" t="n"/>
      <c r="C962" s="14" t="n"/>
      <c r="D962" s="14" t="n"/>
      <c r="E962" s="14" t="n"/>
      <c r="F962" s="15" t="n"/>
      <c r="G962" s="16" t="n"/>
      <c r="H962" s="17" t="n"/>
      <c r="I962" s="14" t="n"/>
      <c r="J962" s="14">
        <f>IF($A962="","",IFERROR(LOOKUP(2,1/('Movimentações'!$B$5:$B$3004=$A962),'Movimentações'!$E$5:$E$3004),""))</f>
        <v/>
      </c>
      <c r="K962" s="14">
        <f>IF($J962&lt;&gt;"Montagem","",LOOKUP(2,1/('Movimentações'!$B$5:$B$3004=$A962),'Movimentações'!$C$5:$C$3004)&amp;" "&amp;LOOKUP(2,1/('Movimentações'!$B$5:$B$3004=$A962),'Movimentações'!$D$5:$D$3004))</f>
        <v/>
      </c>
      <c r="L962" s="18">
        <f>IF($A962="","",SUMIF('Movimentações'!$B$5:$B$3004,$A962,'Movimentações'!$H$5:$H$3004))</f>
        <v/>
      </c>
      <c r="M962" s="17">
        <f>IF($A962="","",IFERROR(LOOKUP(2,1/(('Movimentações'!$B$5:$B$3004=$A962)*('Movimentações'!$G$5:$G$3004&lt;&gt;"")),'Movimentações'!$G$5:$G$3004),""))</f>
        <v/>
      </c>
      <c r="N962" s="17">
        <f>IF(OR($H962="",$M962=""),"",$H962-$M962)</f>
        <v/>
      </c>
      <c r="O962" s="18">
        <f>IF(OR($N962="",$L962=""),"",IF(OR($N962&lt;=0,$L962=0),"",$L962/$N962))</f>
        <v/>
      </c>
      <c r="P962" s="19">
        <f>IF(OR($G962="",$L962=""),"",IF($L962=0,"",$G962/$L962))</f>
        <v/>
      </c>
      <c r="Q962" s="14">
        <f>IF(OR($M962="",Listas!$H$2=""),"",IF($M962&lt;=Listas!$H$2,"Sulco no limite: avaliar a retirada",""))</f>
        <v/>
      </c>
      <c r="R962" s="14" t="n"/>
    </row>
    <row r="963">
      <c r="A963" s="14" t="n"/>
      <c r="B963" s="14" t="n"/>
      <c r="C963" s="14" t="n"/>
      <c r="D963" s="14" t="n"/>
      <c r="E963" s="14" t="n"/>
      <c r="F963" s="15" t="n"/>
      <c r="G963" s="16" t="n"/>
      <c r="H963" s="17" t="n"/>
      <c r="I963" s="14" t="n"/>
      <c r="J963" s="14">
        <f>IF($A963="","",IFERROR(LOOKUP(2,1/('Movimentações'!$B$5:$B$3004=$A963),'Movimentações'!$E$5:$E$3004),""))</f>
        <v/>
      </c>
      <c r="K963" s="14">
        <f>IF($J963&lt;&gt;"Montagem","",LOOKUP(2,1/('Movimentações'!$B$5:$B$3004=$A963),'Movimentações'!$C$5:$C$3004)&amp;" "&amp;LOOKUP(2,1/('Movimentações'!$B$5:$B$3004=$A963),'Movimentações'!$D$5:$D$3004))</f>
        <v/>
      </c>
      <c r="L963" s="18">
        <f>IF($A963="","",SUMIF('Movimentações'!$B$5:$B$3004,$A963,'Movimentações'!$H$5:$H$3004))</f>
        <v/>
      </c>
      <c r="M963" s="17">
        <f>IF($A963="","",IFERROR(LOOKUP(2,1/(('Movimentações'!$B$5:$B$3004=$A963)*('Movimentações'!$G$5:$G$3004&lt;&gt;"")),'Movimentações'!$G$5:$G$3004),""))</f>
        <v/>
      </c>
      <c r="N963" s="17">
        <f>IF(OR($H963="",$M963=""),"",$H963-$M963)</f>
        <v/>
      </c>
      <c r="O963" s="18">
        <f>IF(OR($N963="",$L963=""),"",IF(OR($N963&lt;=0,$L963=0),"",$L963/$N963))</f>
        <v/>
      </c>
      <c r="P963" s="19">
        <f>IF(OR($G963="",$L963=""),"",IF($L963=0,"",$G963/$L963))</f>
        <v/>
      </c>
      <c r="Q963" s="14">
        <f>IF(OR($M963="",Listas!$H$2=""),"",IF($M963&lt;=Listas!$H$2,"Sulco no limite: avaliar a retirada",""))</f>
        <v/>
      </c>
      <c r="R963" s="14" t="n"/>
    </row>
    <row r="964">
      <c r="A964" s="14" t="n"/>
      <c r="B964" s="14" t="n"/>
      <c r="C964" s="14" t="n"/>
      <c r="D964" s="14" t="n"/>
      <c r="E964" s="14" t="n"/>
      <c r="F964" s="15" t="n"/>
      <c r="G964" s="16" t="n"/>
      <c r="H964" s="17" t="n"/>
      <c r="I964" s="14" t="n"/>
      <c r="J964" s="14">
        <f>IF($A964="","",IFERROR(LOOKUP(2,1/('Movimentações'!$B$5:$B$3004=$A964),'Movimentações'!$E$5:$E$3004),""))</f>
        <v/>
      </c>
      <c r="K964" s="14">
        <f>IF($J964&lt;&gt;"Montagem","",LOOKUP(2,1/('Movimentações'!$B$5:$B$3004=$A964),'Movimentações'!$C$5:$C$3004)&amp;" "&amp;LOOKUP(2,1/('Movimentações'!$B$5:$B$3004=$A964),'Movimentações'!$D$5:$D$3004))</f>
        <v/>
      </c>
      <c r="L964" s="18">
        <f>IF($A964="","",SUMIF('Movimentações'!$B$5:$B$3004,$A964,'Movimentações'!$H$5:$H$3004))</f>
        <v/>
      </c>
      <c r="M964" s="17">
        <f>IF($A964="","",IFERROR(LOOKUP(2,1/(('Movimentações'!$B$5:$B$3004=$A964)*('Movimentações'!$G$5:$G$3004&lt;&gt;"")),'Movimentações'!$G$5:$G$3004),""))</f>
        <v/>
      </c>
      <c r="N964" s="17">
        <f>IF(OR($H964="",$M964=""),"",$H964-$M964)</f>
        <v/>
      </c>
      <c r="O964" s="18">
        <f>IF(OR($N964="",$L964=""),"",IF(OR($N964&lt;=0,$L964=0),"",$L964/$N964))</f>
        <v/>
      </c>
      <c r="P964" s="19">
        <f>IF(OR($G964="",$L964=""),"",IF($L964=0,"",$G964/$L964))</f>
        <v/>
      </c>
      <c r="Q964" s="14">
        <f>IF(OR($M964="",Listas!$H$2=""),"",IF($M964&lt;=Listas!$H$2,"Sulco no limite: avaliar a retirada",""))</f>
        <v/>
      </c>
      <c r="R964" s="14" t="n"/>
    </row>
    <row r="965">
      <c r="A965" s="14" t="n"/>
      <c r="B965" s="14" t="n"/>
      <c r="C965" s="14" t="n"/>
      <c r="D965" s="14" t="n"/>
      <c r="E965" s="14" t="n"/>
      <c r="F965" s="15" t="n"/>
      <c r="G965" s="16" t="n"/>
      <c r="H965" s="17" t="n"/>
      <c r="I965" s="14" t="n"/>
      <c r="J965" s="14">
        <f>IF($A965="","",IFERROR(LOOKUP(2,1/('Movimentações'!$B$5:$B$3004=$A965),'Movimentações'!$E$5:$E$3004),""))</f>
        <v/>
      </c>
      <c r="K965" s="14">
        <f>IF($J965&lt;&gt;"Montagem","",LOOKUP(2,1/('Movimentações'!$B$5:$B$3004=$A965),'Movimentações'!$C$5:$C$3004)&amp;" "&amp;LOOKUP(2,1/('Movimentações'!$B$5:$B$3004=$A965),'Movimentações'!$D$5:$D$3004))</f>
        <v/>
      </c>
      <c r="L965" s="18">
        <f>IF($A965="","",SUMIF('Movimentações'!$B$5:$B$3004,$A965,'Movimentações'!$H$5:$H$3004))</f>
        <v/>
      </c>
      <c r="M965" s="17">
        <f>IF($A965="","",IFERROR(LOOKUP(2,1/(('Movimentações'!$B$5:$B$3004=$A965)*('Movimentações'!$G$5:$G$3004&lt;&gt;"")),'Movimentações'!$G$5:$G$3004),""))</f>
        <v/>
      </c>
      <c r="N965" s="17">
        <f>IF(OR($H965="",$M965=""),"",$H965-$M965)</f>
        <v/>
      </c>
      <c r="O965" s="18">
        <f>IF(OR($N965="",$L965=""),"",IF(OR($N965&lt;=0,$L965=0),"",$L965/$N965))</f>
        <v/>
      </c>
      <c r="P965" s="19">
        <f>IF(OR($G965="",$L965=""),"",IF($L965=0,"",$G965/$L965))</f>
        <v/>
      </c>
      <c r="Q965" s="14">
        <f>IF(OR($M965="",Listas!$H$2=""),"",IF($M965&lt;=Listas!$H$2,"Sulco no limite: avaliar a retirada",""))</f>
        <v/>
      </c>
      <c r="R965" s="14" t="n"/>
    </row>
    <row r="966">
      <c r="A966" s="14" t="n"/>
      <c r="B966" s="14" t="n"/>
      <c r="C966" s="14" t="n"/>
      <c r="D966" s="14" t="n"/>
      <c r="E966" s="14" t="n"/>
      <c r="F966" s="15" t="n"/>
      <c r="G966" s="16" t="n"/>
      <c r="H966" s="17" t="n"/>
      <c r="I966" s="14" t="n"/>
      <c r="J966" s="14">
        <f>IF($A966="","",IFERROR(LOOKUP(2,1/('Movimentações'!$B$5:$B$3004=$A966),'Movimentações'!$E$5:$E$3004),""))</f>
        <v/>
      </c>
      <c r="K966" s="14">
        <f>IF($J966&lt;&gt;"Montagem","",LOOKUP(2,1/('Movimentações'!$B$5:$B$3004=$A966),'Movimentações'!$C$5:$C$3004)&amp;" "&amp;LOOKUP(2,1/('Movimentações'!$B$5:$B$3004=$A966),'Movimentações'!$D$5:$D$3004))</f>
        <v/>
      </c>
      <c r="L966" s="18">
        <f>IF($A966="","",SUMIF('Movimentações'!$B$5:$B$3004,$A966,'Movimentações'!$H$5:$H$3004))</f>
        <v/>
      </c>
      <c r="M966" s="17">
        <f>IF($A966="","",IFERROR(LOOKUP(2,1/(('Movimentações'!$B$5:$B$3004=$A966)*('Movimentações'!$G$5:$G$3004&lt;&gt;"")),'Movimentações'!$G$5:$G$3004),""))</f>
        <v/>
      </c>
      <c r="N966" s="17">
        <f>IF(OR($H966="",$M966=""),"",$H966-$M966)</f>
        <v/>
      </c>
      <c r="O966" s="18">
        <f>IF(OR($N966="",$L966=""),"",IF(OR($N966&lt;=0,$L966=0),"",$L966/$N966))</f>
        <v/>
      </c>
      <c r="P966" s="19">
        <f>IF(OR($G966="",$L966=""),"",IF($L966=0,"",$G966/$L966))</f>
        <v/>
      </c>
      <c r="Q966" s="14">
        <f>IF(OR($M966="",Listas!$H$2=""),"",IF($M966&lt;=Listas!$H$2,"Sulco no limite: avaliar a retirada",""))</f>
        <v/>
      </c>
      <c r="R966" s="14" t="n"/>
    </row>
    <row r="967">
      <c r="A967" s="14" t="n"/>
      <c r="B967" s="14" t="n"/>
      <c r="C967" s="14" t="n"/>
      <c r="D967" s="14" t="n"/>
      <c r="E967" s="14" t="n"/>
      <c r="F967" s="15" t="n"/>
      <c r="G967" s="16" t="n"/>
      <c r="H967" s="17" t="n"/>
      <c r="I967" s="14" t="n"/>
      <c r="J967" s="14">
        <f>IF($A967="","",IFERROR(LOOKUP(2,1/('Movimentações'!$B$5:$B$3004=$A967),'Movimentações'!$E$5:$E$3004),""))</f>
        <v/>
      </c>
      <c r="K967" s="14">
        <f>IF($J967&lt;&gt;"Montagem","",LOOKUP(2,1/('Movimentações'!$B$5:$B$3004=$A967),'Movimentações'!$C$5:$C$3004)&amp;" "&amp;LOOKUP(2,1/('Movimentações'!$B$5:$B$3004=$A967),'Movimentações'!$D$5:$D$3004))</f>
        <v/>
      </c>
      <c r="L967" s="18">
        <f>IF($A967="","",SUMIF('Movimentações'!$B$5:$B$3004,$A967,'Movimentações'!$H$5:$H$3004))</f>
        <v/>
      </c>
      <c r="M967" s="17">
        <f>IF($A967="","",IFERROR(LOOKUP(2,1/(('Movimentações'!$B$5:$B$3004=$A967)*('Movimentações'!$G$5:$G$3004&lt;&gt;"")),'Movimentações'!$G$5:$G$3004),""))</f>
        <v/>
      </c>
      <c r="N967" s="17">
        <f>IF(OR($H967="",$M967=""),"",$H967-$M967)</f>
        <v/>
      </c>
      <c r="O967" s="18">
        <f>IF(OR($N967="",$L967=""),"",IF(OR($N967&lt;=0,$L967=0),"",$L967/$N967))</f>
        <v/>
      </c>
      <c r="P967" s="19">
        <f>IF(OR($G967="",$L967=""),"",IF($L967=0,"",$G967/$L967))</f>
        <v/>
      </c>
      <c r="Q967" s="14">
        <f>IF(OR($M967="",Listas!$H$2=""),"",IF($M967&lt;=Listas!$H$2,"Sulco no limite: avaliar a retirada",""))</f>
        <v/>
      </c>
      <c r="R967" s="14" t="n"/>
    </row>
    <row r="968">
      <c r="A968" s="14" t="n"/>
      <c r="B968" s="14" t="n"/>
      <c r="C968" s="14" t="n"/>
      <c r="D968" s="14" t="n"/>
      <c r="E968" s="14" t="n"/>
      <c r="F968" s="15" t="n"/>
      <c r="G968" s="16" t="n"/>
      <c r="H968" s="17" t="n"/>
      <c r="I968" s="14" t="n"/>
      <c r="J968" s="14">
        <f>IF($A968="","",IFERROR(LOOKUP(2,1/('Movimentações'!$B$5:$B$3004=$A968),'Movimentações'!$E$5:$E$3004),""))</f>
        <v/>
      </c>
      <c r="K968" s="14">
        <f>IF($J968&lt;&gt;"Montagem","",LOOKUP(2,1/('Movimentações'!$B$5:$B$3004=$A968),'Movimentações'!$C$5:$C$3004)&amp;" "&amp;LOOKUP(2,1/('Movimentações'!$B$5:$B$3004=$A968),'Movimentações'!$D$5:$D$3004))</f>
        <v/>
      </c>
      <c r="L968" s="18">
        <f>IF($A968="","",SUMIF('Movimentações'!$B$5:$B$3004,$A968,'Movimentações'!$H$5:$H$3004))</f>
        <v/>
      </c>
      <c r="M968" s="17">
        <f>IF($A968="","",IFERROR(LOOKUP(2,1/(('Movimentações'!$B$5:$B$3004=$A968)*('Movimentações'!$G$5:$G$3004&lt;&gt;"")),'Movimentações'!$G$5:$G$3004),""))</f>
        <v/>
      </c>
      <c r="N968" s="17">
        <f>IF(OR($H968="",$M968=""),"",$H968-$M968)</f>
        <v/>
      </c>
      <c r="O968" s="18">
        <f>IF(OR($N968="",$L968=""),"",IF(OR($N968&lt;=0,$L968=0),"",$L968/$N968))</f>
        <v/>
      </c>
      <c r="P968" s="19">
        <f>IF(OR($G968="",$L968=""),"",IF($L968=0,"",$G968/$L968))</f>
        <v/>
      </c>
      <c r="Q968" s="14">
        <f>IF(OR($M968="",Listas!$H$2=""),"",IF($M968&lt;=Listas!$H$2,"Sulco no limite: avaliar a retirada",""))</f>
        <v/>
      </c>
      <c r="R968" s="14" t="n"/>
    </row>
    <row r="969">
      <c r="A969" s="14" t="n"/>
      <c r="B969" s="14" t="n"/>
      <c r="C969" s="14" t="n"/>
      <c r="D969" s="14" t="n"/>
      <c r="E969" s="14" t="n"/>
      <c r="F969" s="15" t="n"/>
      <c r="G969" s="16" t="n"/>
      <c r="H969" s="17" t="n"/>
      <c r="I969" s="14" t="n"/>
      <c r="J969" s="14">
        <f>IF($A969="","",IFERROR(LOOKUP(2,1/('Movimentações'!$B$5:$B$3004=$A969),'Movimentações'!$E$5:$E$3004),""))</f>
        <v/>
      </c>
      <c r="K969" s="14">
        <f>IF($J969&lt;&gt;"Montagem","",LOOKUP(2,1/('Movimentações'!$B$5:$B$3004=$A969),'Movimentações'!$C$5:$C$3004)&amp;" "&amp;LOOKUP(2,1/('Movimentações'!$B$5:$B$3004=$A969),'Movimentações'!$D$5:$D$3004))</f>
        <v/>
      </c>
      <c r="L969" s="18">
        <f>IF($A969="","",SUMIF('Movimentações'!$B$5:$B$3004,$A969,'Movimentações'!$H$5:$H$3004))</f>
        <v/>
      </c>
      <c r="M969" s="17">
        <f>IF($A969="","",IFERROR(LOOKUP(2,1/(('Movimentações'!$B$5:$B$3004=$A969)*('Movimentações'!$G$5:$G$3004&lt;&gt;"")),'Movimentações'!$G$5:$G$3004),""))</f>
        <v/>
      </c>
      <c r="N969" s="17">
        <f>IF(OR($H969="",$M969=""),"",$H969-$M969)</f>
        <v/>
      </c>
      <c r="O969" s="18">
        <f>IF(OR($N969="",$L969=""),"",IF(OR($N969&lt;=0,$L969=0),"",$L969/$N969))</f>
        <v/>
      </c>
      <c r="P969" s="19">
        <f>IF(OR($G969="",$L969=""),"",IF($L969=0,"",$G969/$L969))</f>
        <v/>
      </c>
      <c r="Q969" s="14">
        <f>IF(OR($M969="",Listas!$H$2=""),"",IF($M969&lt;=Listas!$H$2,"Sulco no limite: avaliar a retirada",""))</f>
        <v/>
      </c>
      <c r="R969" s="14" t="n"/>
    </row>
    <row r="970">
      <c r="A970" s="14" t="n"/>
      <c r="B970" s="14" t="n"/>
      <c r="C970" s="14" t="n"/>
      <c r="D970" s="14" t="n"/>
      <c r="E970" s="14" t="n"/>
      <c r="F970" s="15" t="n"/>
      <c r="G970" s="16" t="n"/>
      <c r="H970" s="17" t="n"/>
      <c r="I970" s="14" t="n"/>
      <c r="J970" s="14">
        <f>IF($A970="","",IFERROR(LOOKUP(2,1/('Movimentações'!$B$5:$B$3004=$A970),'Movimentações'!$E$5:$E$3004),""))</f>
        <v/>
      </c>
      <c r="K970" s="14">
        <f>IF($J970&lt;&gt;"Montagem","",LOOKUP(2,1/('Movimentações'!$B$5:$B$3004=$A970),'Movimentações'!$C$5:$C$3004)&amp;" "&amp;LOOKUP(2,1/('Movimentações'!$B$5:$B$3004=$A970),'Movimentações'!$D$5:$D$3004))</f>
        <v/>
      </c>
      <c r="L970" s="18">
        <f>IF($A970="","",SUMIF('Movimentações'!$B$5:$B$3004,$A970,'Movimentações'!$H$5:$H$3004))</f>
        <v/>
      </c>
      <c r="M970" s="17">
        <f>IF($A970="","",IFERROR(LOOKUP(2,1/(('Movimentações'!$B$5:$B$3004=$A970)*('Movimentações'!$G$5:$G$3004&lt;&gt;"")),'Movimentações'!$G$5:$G$3004),""))</f>
        <v/>
      </c>
      <c r="N970" s="17">
        <f>IF(OR($H970="",$M970=""),"",$H970-$M970)</f>
        <v/>
      </c>
      <c r="O970" s="18">
        <f>IF(OR($N970="",$L970=""),"",IF(OR($N970&lt;=0,$L970=0),"",$L970/$N970))</f>
        <v/>
      </c>
      <c r="P970" s="19">
        <f>IF(OR($G970="",$L970=""),"",IF($L970=0,"",$G970/$L970))</f>
        <v/>
      </c>
      <c r="Q970" s="14">
        <f>IF(OR($M970="",Listas!$H$2=""),"",IF($M970&lt;=Listas!$H$2,"Sulco no limite: avaliar a retirada",""))</f>
        <v/>
      </c>
      <c r="R970" s="14" t="n"/>
    </row>
    <row r="971">
      <c r="A971" s="14" t="n"/>
      <c r="B971" s="14" t="n"/>
      <c r="C971" s="14" t="n"/>
      <c r="D971" s="14" t="n"/>
      <c r="E971" s="14" t="n"/>
      <c r="F971" s="15" t="n"/>
      <c r="G971" s="16" t="n"/>
      <c r="H971" s="17" t="n"/>
      <c r="I971" s="14" t="n"/>
      <c r="J971" s="14">
        <f>IF($A971="","",IFERROR(LOOKUP(2,1/('Movimentações'!$B$5:$B$3004=$A971),'Movimentações'!$E$5:$E$3004),""))</f>
        <v/>
      </c>
      <c r="K971" s="14">
        <f>IF($J971&lt;&gt;"Montagem","",LOOKUP(2,1/('Movimentações'!$B$5:$B$3004=$A971),'Movimentações'!$C$5:$C$3004)&amp;" "&amp;LOOKUP(2,1/('Movimentações'!$B$5:$B$3004=$A971),'Movimentações'!$D$5:$D$3004))</f>
        <v/>
      </c>
      <c r="L971" s="18">
        <f>IF($A971="","",SUMIF('Movimentações'!$B$5:$B$3004,$A971,'Movimentações'!$H$5:$H$3004))</f>
        <v/>
      </c>
      <c r="M971" s="17">
        <f>IF($A971="","",IFERROR(LOOKUP(2,1/(('Movimentações'!$B$5:$B$3004=$A971)*('Movimentações'!$G$5:$G$3004&lt;&gt;"")),'Movimentações'!$G$5:$G$3004),""))</f>
        <v/>
      </c>
      <c r="N971" s="17">
        <f>IF(OR($H971="",$M971=""),"",$H971-$M971)</f>
        <v/>
      </c>
      <c r="O971" s="18">
        <f>IF(OR($N971="",$L971=""),"",IF(OR($N971&lt;=0,$L971=0),"",$L971/$N971))</f>
        <v/>
      </c>
      <c r="P971" s="19">
        <f>IF(OR($G971="",$L971=""),"",IF($L971=0,"",$G971/$L971))</f>
        <v/>
      </c>
      <c r="Q971" s="14">
        <f>IF(OR($M971="",Listas!$H$2=""),"",IF($M971&lt;=Listas!$H$2,"Sulco no limite: avaliar a retirada",""))</f>
        <v/>
      </c>
      <c r="R971" s="14" t="n"/>
    </row>
    <row r="972">
      <c r="A972" s="14" t="n"/>
      <c r="B972" s="14" t="n"/>
      <c r="C972" s="14" t="n"/>
      <c r="D972" s="14" t="n"/>
      <c r="E972" s="14" t="n"/>
      <c r="F972" s="15" t="n"/>
      <c r="G972" s="16" t="n"/>
      <c r="H972" s="17" t="n"/>
      <c r="I972" s="14" t="n"/>
      <c r="J972" s="14">
        <f>IF($A972="","",IFERROR(LOOKUP(2,1/('Movimentações'!$B$5:$B$3004=$A972),'Movimentações'!$E$5:$E$3004),""))</f>
        <v/>
      </c>
      <c r="K972" s="14">
        <f>IF($J972&lt;&gt;"Montagem","",LOOKUP(2,1/('Movimentações'!$B$5:$B$3004=$A972),'Movimentações'!$C$5:$C$3004)&amp;" "&amp;LOOKUP(2,1/('Movimentações'!$B$5:$B$3004=$A972),'Movimentações'!$D$5:$D$3004))</f>
        <v/>
      </c>
      <c r="L972" s="18">
        <f>IF($A972="","",SUMIF('Movimentações'!$B$5:$B$3004,$A972,'Movimentações'!$H$5:$H$3004))</f>
        <v/>
      </c>
      <c r="M972" s="17">
        <f>IF($A972="","",IFERROR(LOOKUP(2,1/(('Movimentações'!$B$5:$B$3004=$A972)*('Movimentações'!$G$5:$G$3004&lt;&gt;"")),'Movimentações'!$G$5:$G$3004),""))</f>
        <v/>
      </c>
      <c r="N972" s="17">
        <f>IF(OR($H972="",$M972=""),"",$H972-$M972)</f>
        <v/>
      </c>
      <c r="O972" s="18">
        <f>IF(OR($N972="",$L972=""),"",IF(OR($N972&lt;=0,$L972=0),"",$L972/$N972))</f>
        <v/>
      </c>
      <c r="P972" s="19">
        <f>IF(OR($G972="",$L972=""),"",IF($L972=0,"",$G972/$L972))</f>
        <v/>
      </c>
      <c r="Q972" s="14">
        <f>IF(OR($M972="",Listas!$H$2=""),"",IF($M972&lt;=Listas!$H$2,"Sulco no limite: avaliar a retirada",""))</f>
        <v/>
      </c>
      <c r="R972" s="14" t="n"/>
    </row>
    <row r="973">
      <c r="A973" s="14" t="n"/>
      <c r="B973" s="14" t="n"/>
      <c r="C973" s="14" t="n"/>
      <c r="D973" s="14" t="n"/>
      <c r="E973" s="14" t="n"/>
      <c r="F973" s="15" t="n"/>
      <c r="G973" s="16" t="n"/>
      <c r="H973" s="17" t="n"/>
      <c r="I973" s="14" t="n"/>
      <c r="J973" s="14">
        <f>IF($A973="","",IFERROR(LOOKUP(2,1/('Movimentações'!$B$5:$B$3004=$A973),'Movimentações'!$E$5:$E$3004),""))</f>
        <v/>
      </c>
      <c r="K973" s="14">
        <f>IF($J973&lt;&gt;"Montagem","",LOOKUP(2,1/('Movimentações'!$B$5:$B$3004=$A973),'Movimentações'!$C$5:$C$3004)&amp;" "&amp;LOOKUP(2,1/('Movimentações'!$B$5:$B$3004=$A973),'Movimentações'!$D$5:$D$3004))</f>
        <v/>
      </c>
      <c r="L973" s="18">
        <f>IF($A973="","",SUMIF('Movimentações'!$B$5:$B$3004,$A973,'Movimentações'!$H$5:$H$3004))</f>
        <v/>
      </c>
      <c r="M973" s="17">
        <f>IF($A973="","",IFERROR(LOOKUP(2,1/(('Movimentações'!$B$5:$B$3004=$A973)*('Movimentações'!$G$5:$G$3004&lt;&gt;"")),'Movimentações'!$G$5:$G$3004),""))</f>
        <v/>
      </c>
      <c r="N973" s="17">
        <f>IF(OR($H973="",$M973=""),"",$H973-$M973)</f>
        <v/>
      </c>
      <c r="O973" s="18">
        <f>IF(OR($N973="",$L973=""),"",IF(OR($N973&lt;=0,$L973=0),"",$L973/$N973))</f>
        <v/>
      </c>
      <c r="P973" s="19">
        <f>IF(OR($G973="",$L973=""),"",IF($L973=0,"",$G973/$L973))</f>
        <v/>
      </c>
      <c r="Q973" s="14">
        <f>IF(OR($M973="",Listas!$H$2=""),"",IF($M973&lt;=Listas!$H$2,"Sulco no limite: avaliar a retirada",""))</f>
        <v/>
      </c>
      <c r="R973" s="14" t="n"/>
    </row>
    <row r="974">
      <c r="A974" s="14" t="n"/>
      <c r="B974" s="14" t="n"/>
      <c r="C974" s="14" t="n"/>
      <c r="D974" s="14" t="n"/>
      <c r="E974" s="14" t="n"/>
      <c r="F974" s="15" t="n"/>
      <c r="G974" s="16" t="n"/>
      <c r="H974" s="17" t="n"/>
      <c r="I974" s="14" t="n"/>
      <c r="J974" s="14">
        <f>IF($A974="","",IFERROR(LOOKUP(2,1/('Movimentações'!$B$5:$B$3004=$A974),'Movimentações'!$E$5:$E$3004),""))</f>
        <v/>
      </c>
      <c r="K974" s="14">
        <f>IF($J974&lt;&gt;"Montagem","",LOOKUP(2,1/('Movimentações'!$B$5:$B$3004=$A974),'Movimentações'!$C$5:$C$3004)&amp;" "&amp;LOOKUP(2,1/('Movimentações'!$B$5:$B$3004=$A974),'Movimentações'!$D$5:$D$3004))</f>
        <v/>
      </c>
      <c r="L974" s="18">
        <f>IF($A974="","",SUMIF('Movimentações'!$B$5:$B$3004,$A974,'Movimentações'!$H$5:$H$3004))</f>
        <v/>
      </c>
      <c r="M974" s="17">
        <f>IF($A974="","",IFERROR(LOOKUP(2,1/(('Movimentações'!$B$5:$B$3004=$A974)*('Movimentações'!$G$5:$G$3004&lt;&gt;"")),'Movimentações'!$G$5:$G$3004),""))</f>
        <v/>
      </c>
      <c r="N974" s="17">
        <f>IF(OR($H974="",$M974=""),"",$H974-$M974)</f>
        <v/>
      </c>
      <c r="O974" s="18">
        <f>IF(OR($N974="",$L974=""),"",IF(OR($N974&lt;=0,$L974=0),"",$L974/$N974))</f>
        <v/>
      </c>
      <c r="P974" s="19">
        <f>IF(OR($G974="",$L974=""),"",IF($L974=0,"",$G974/$L974))</f>
        <v/>
      </c>
      <c r="Q974" s="14">
        <f>IF(OR($M974="",Listas!$H$2=""),"",IF($M974&lt;=Listas!$H$2,"Sulco no limite: avaliar a retirada",""))</f>
        <v/>
      </c>
      <c r="R974" s="14" t="n"/>
    </row>
    <row r="975">
      <c r="A975" s="14" t="n"/>
      <c r="B975" s="14" t="n"/>
      <c r="C975" s="14" t="n"/>
      <c r="D975" s="14" t="n"/>
      <c r="E975" s="14" t="n"/>
      <c r="F975" s="15" t="n"/>
      <c r="G975" s="16" t="n"/>
      <c r="H975" s="17" t="n"/>
      <c r="I975" s="14" t="n"/>
      <c r="J975" s="14">
        <f>IF($A975="","",IFERROR(LOOKUP(2,1/('Movimentações'!$B$5:$B$3004=$A975),'Movimentações'!$E$5:$E$3004),""))</f>
        <v/>
      </c>
      <c r="K975" s="14">
        <f>IF($J975&lt;&gt;"Montagem","",LOOKUP(2,1/('Movimentações'!$B$5:$B$3004=$A975),'Movimentações'!$C$5:$C$3004)&amp;" "&amp;LOOKUP(2,1/('Movimentações'!$B$5:$B$3004=$A975),'Movimentações'!$D$5:$D$3004))</f>
        <v/>
      </c>
      <c r="L975" s="18">
        <f>IF($A975="","",SUMIF('Movimentações'!$B$5:$B$3004,$A975,'Movimentações'!$H$5:$H$3004))</f>
        <v/>
      </c>
      <c r="M975" s="17">
        <f>IF($A975="","",IFERROR(LOOKUP(2,1/(('Movimentações'!$B$5:$B$3004=$A975)*('Movimentações'!$G$5:$G$3004&lt;&gt;"")),'Movimentações'!$G$5:$G$3004),""))</f>
        <v/>
      </c>
      <c r="N975" s="17">
        <f>IF(OR($H975="",$M975=""),"",$H975-$M975)</f>
        <v/>
      </c>
      <c r="O975" s="18">
        <f>IF(OR($N975="",$L975=""),"",IF(OR($N975&lt;=0,$L975=0),"",$L975/$N975))</f>
        <v/>
      </c>
      <c r="P975" s="19">
        <f>IF(OR($G975="",$L975=""),"",IF($L975=0,"",$G975/$L975))</f>
        <v/>
      </c>
      <c r="Q975" s="14">
        <f>IF(OR($M975="",Listas!$H$2=""),"",IF($M975&lt;=Listas!$H$2,"Sulco no limite: avaliar a retirada",""))</f>
        <v/>
      </c>
      <c r="R975" s="14" t="n"/>
    </row>
    <row r="976">
      <c r="A976" s="14" t="n"/>
      <c r="B976" s="14" t="n"/>
      <c r="C976" s="14" t="n"/>
      <c r="D976" s="14" t="n"/>
      <c r="E976" s="14" t="n"/>
      <c r="F976" s="15" t="n"/>
      <c r="G976" s="16" t="n"/>
      <c r="H976" s="17" t="n"/>
      <c r="I976" s="14" t="n"/>
      <c r="J976" s="14">
        <f>IF($A976="","",IFERROR(LOOKUP(2,1/('Movimentações'!$B$5:$B$3004=$A976),'Movimentações'!$E$5:$E$3004),""))</f>
        <v/>
      </c>
      <c r="K976" s="14">
        <f>IF($J976&lt;&gt;"Montagem","",LOOKUP(2,1/('Movimentações'!$B$5:$B$3004=$A976),'Movimentações'!$C$5:$C$3004)&amp;" "&amp;LOOKUP(2,1/('Movimentações'!$B$5:$B$3004=$A976),'Movimentações'!$D$5:$D$3004))</f>
        <v/>
      </c>
      <c r="L976" s="18">
        <f>IF($A976="","",SUMIF('Movimentações'!$B$5:$B$3004,$A976,'Movimentações'!$H$5:$H$3004))</f>
        <v/>
      </c>
      <c r="M976" s="17">
        <f>IF($A976="","",IFERROR(LOOKUP(2,1/(('Movimentações'!$B$5:$B$3004=$A976)*('Movimentações'!$G$5:$G$3004&lt;&gt;"")),'Movimentações'!$G$5:$G$3004),""))</f>
        <v/>
      </c>
      <c r="N976" s="17">
        <f>IF(OR($H976="",$M976=""),"",$H976-$M976)</f>
        <v/>
      </c>
      <c r="O976" s="18">
        <f>IF(OR($N976="",$L976=""),"",IF(OR($N976&lt;=0,$L976=0),"",$L976/$N976))</f>
        <v/>
      </c>
      <c r="P976" s="19">
        <f>IF(OR($G976="",$L976=""),"",IF($L976=0,"",$G976/$L976))</f>
        <v/>
      </c>
      <c r="Q976" s="14">
        <f>IF(OR($M976="",Listas!$H$2=""),"",IF($M976&lt;=Listas!$H$2,"Sulco no limite: avaliar a retirada",""))</f>
        <v/>
      </c>
      <c r="R976" s="14" t="n"/>
    </row>
    <row r="977">
      <c r="A977" s="14" t="n"/>
      <c r="B977" s="14" t="n"/>
      <c r="C977" s="14" t="n"/>
      <c r="D977" s="14" t="n"/>
      <c r="E977" s="14" t="n"/>
      <c r="F977" s="15" t="n"/>
      <c r="G977" s="16" t="n"/>
      <c r="H977" s="17" t="n"/>
      <c r="I977" s="14" t="n"/>
      <c r="J977" s="14">
        <f>IF($A977="","",IFERROR(LOOKUP(2,1/('Movimentações'!$B$5:$B$3004=$A977),'Movimentações'!$E$5:$E$3004),""))</f>
        <v/>
      </c>
      <c r="K977" s="14">
        <f>IF($J977&lt;&gt;"Montagem","",LOOKUP(2,1/('Movimentações'!$B$5:$B$3004=$A977),'Movimentações'!$C$5:$C$3004)&amp;" "&amp;LOOKUP(2,1/('Movimentações'!$B$5:$B$3004=$A977),'Movimentações'!$D$5:$D$3004))</f>
        <v/>
      </c>
      <c r="L977" s="18">
        <f>IF($A977="","",SUMIF('Movimentações'!$B$5:$B$3004,$A977,'Movimentações'!$H$5:$H$3004))</f>
        <v/>
      </c>
      <c r="M977" s="17">
        <f>IF($A977="","",IFERROR(LOOKUP(2,1/(('Movimentações'!$B$5:$B$3004=$A977)*('Movimentações'!$G$5:$G$3004&lt;&gt;"")),'Movimentações'!$G$5:$G$3004),""))</f>
        <v/>
      </c>
      <c r="N977" s="17">
        <f>IF(OR($H977="",$M977=""),"",$H977-$M977)</f>
        <v/>
      </c>
      <c r="O977" s="18">
        <f>IF(OR($N977="",$L977=""),"",IF(OR($N977&lt;=0,$L977=0),"",$L977/$N977))</f>
        <v/>
      </c>
      <c r="P977" s="19">
        <f>IF(OR($G977="",$L977=""),"",IF($L977=0,"",$G977/$L977))</f>
        <v/>
      </c>
      <c r="Q977" s="14">
        <f>IF(OR($M977="",Listas!$H$2=""),"",IF($M977&lt;=Listas!$H$2,"Sulco no limite: avaliar a retirada",""))</f>
        <v/>
      </c>
      <c r="R977" s="14" t="n"/>
    </row>
    <row r="978">
      <c r="A978" s="14" t="n"/>
      <c r="B978" s="14" t="n"/>
      <c r="C978" s="14" t="n"/>
      <c r="D978" s="14" t="n"/>
      <c r="E978" s="14" t="n"/>
      <c r="F978" s="15" t="n"/>
      <c r="G978" s="16" t="n"/>
      <c r="H978" s="17" t="n"/>
      <c r="I978" s="14" t="n"/>
      <c r="J978" s="14">
        <f>IF($A978="","",IFERROR(LOOKUP(2,1/('Movimentações'!$B$5:$B$3004=$A978),'Movimentações'!$E$5:$E$3004),""))</f>
        <v/>
      </c>
      <c r="K978" s="14">
        <f>IF($J978&lt;&gt;"Montagem","",LOOKUP(2,1/('Movimentações'!$B$5:$B$3004=$A978),'Movimentações'!$C$5:$C$3004)&amp;" "&amp;LOOKUP(2,1/('Movimentações'!$B$5:$B$3004=$A978),'Movimentações'!$D$5:$D$3004))</f>
        <v/>
      </c>
      <c r="L978" s="18">
        <f>IF($A978="","",SUMIF('Movimentações'!$B$5:$B$3004,$A978,'Movimentações'!$H$5:$H$3004))</f>
        <v/>
      </c>
      <c r="M978" s="17">
        <f>IF($A978="","",IFERROR(LOOKUP(2,1/(('Movimentações'!$B$5:$B$3004=$A978)*('Movimentações'!$G$5:$G$3004&lt;&gt;"")),'Movimentações'!$G$5:$G$3004),""))</f>
        <v/>
      </c>
      <c r="N978" s="17">
        <f>IF(OR($H978="",$M978=""),"",$H978-$M978)</f>
        <v/>
      </c>
      <c r="O978" s="18">
        <f>IF(OR($N978="",$L978=""),"",IF(OR($N978&lt;=0,$L978=0),"",$L978/$N978))</f>
        <v/>
      </c>
      <c r="P978" s="19">
        <f>IF(OR($G978="",$L978=""),"",IF($L978=0,"",$G978/$L978))</f>
        <v/>
      </c>
      <c r="Q978" s="14">
        <f>IF(OR($M978="",Listas!$H$2=""),"",IF($M978&lt;=Listas!$H$2,"Sulco no limite: avaliar a retirada",""))</f>
        <v/>
      </c>
      <c r="R978" s="14" t="n"/>
    </row>
    <row r="979">
      <c r="A979" s="14" t="n"/>
      <c r="B979" s="14" t="n"/>
      <c r="C979" s="14" t="n"/>
      <c r="D979" s="14" t="n"/>
      <c r="E979" s="14" t="n"/>
      <c r="F979" s="15" t="n"/>
      <c r="G979" s="16" t="n"/>
      <c r="H979" s="17" t="n"/>
      <c r="I979" s="14" t="n"/>
      <c r="J979" s="14">
        <f>IF($A979="","",IFERROR(LOOKUP(2,1/('Movimentações'!$B$5:$B$3004=$A979),'Movimentações'!$E$5:$E$3004),""))</f>
        <v/>
      </c>
      <c r="K979" s="14">
        <f>IF($J979&lt;&gt;"Montagem","",LOOKUP(2,1/('Movimentações'!$B$5:$B$3004=$A979),'Movimentações'!$C$5:$C$3004)&amp;" "&amp;LOOKUP(2,1/('Movimentações'!$B$5:$B$3004=$A979),'Movimentações'!$D$5:$D$3004))</f>
        <v/>
      </c>
      <c r="L979" s="18">
        <f>IF($A979="","",SUMIF('Movimentações'!$B$5:$B$3004,$A979,'Movimentações'!$H$5:$H$3004))</f>
        <v/>
      </c>
      <c r="M979" s="17">
        <f>IF($A979="","",IFERROR(LOOKUP(2,1/(('Movimentações'!$B$5:$B$3004=$A979)*('Movimentações'!$G$5:$G$3004&lt;&gt;"")),'Movimentações'!$G$5:$G$3004),""))</f>
        <v/>
      </c>
      <c r="N979" s="17">
        <f>IF(OR($H979="",$M979=""),"",$H979-$M979)</f>
        <v/>
      </c>
      <c r="O979" s="18">
        <f>IF(OR($N979="",$L979=""),"",IF(OR($N979&lt;=0,$L979=0),"",$L979/$N979))</f>
        <v/>
      </c>
      <c r="P979" s="19">
        <f>IF(OR($G979="",$L979=""),"",IF($L979=0,"",$G979/$L979))</f>
        <v/>
      </c>
      <c r="Q979" s="14">
        <f>IF(OR($M979="",Listas!$H$2=""),"",IF($M979&lt;=Listas!$H$2,"Sulco no limite: avaliar a retirada",""))</f>
        <v/>
      </c>
      <c r="R979" s="14" t="n"/>
    </row>
    <row r="980">
      <c r="A980" s="14" t="n"/>
      <c r="B980" s="14" t="n"/>
      <c r="C980" s="14" t="n"/>
      <c r="D980" s="14" t="n"/>
      <c r="E980" s="14" t="n"/>
      <c r="F980" s="15" t="n"/>
      <c r="G980" s="16" t="n"/>
      <c r="H980" s="17" t="n"/>
      <c r="I980" s="14" t="n"/>
      <c r="J980" s="14">
        <f>IF($A980="","",IFERROR(LOOKUP(2,1/('Movimentações'!$B$5:$B$3004=$A980),'Movimentações'!$E$5:$E$3004),""))</f>
        <v/>
      </c>
      <c r="K980" s="14">
        <f>IF($J980&lt;&gt;"Montagem","",LOOKUP(2,1/('Movimentações'!$B$5:$B$3004=$A980),'Movimentações'!$C$5:$C$3004)&amp;" "&amp;LOOKUP(2,1/('Movimentações'!$B$5:$B$3004=$A980),'Movimentações'!$D$5:$D$3004))</f>
        <v/>
      </c>
      <c r="L980" s="18">
        <f>IF($A980="","",SUMIF('Movimentações'!$B$5:$B$3004,$A980,'Movimentações'!$H$5:$H$3004))</f>
        <v/>
      </c>
      <c r="M980" s="17">
        <f>IF($A980="","",IFERROR(LOOKUP(2,1/(('Movimentações'!$B$5:$B$3004=$A980)*('Movimentações'!$G$5:$G$3004&lt;&gt;"")),'Movimentações'!$G$5:$G$3004),""))</f>
        <v/>
      </c>
      <c r="N980" s="17">
        <f>IF(OR($H980="",$M980=""),"",$H980-$M980)</f>
        <v/>
      </c>
      <c r="O980" s="18">
        <f>IF(OR($N980="",$L980=""),"",IF(OR($N980&lt;=0,$L980=0),"",$L980/$N980))</f>
        <v/>
      </c>
      <c r="P980" s="19">
        <f>IF(OR($G980="",$L980=""),"",IF($L980=0,"",$G980/$L980))</f>
        <v/>
      </c>
      <c r="Q980" s="14">
        <f>IF(OR($M980="",Listas!$H$2=""),"",IF($M980&lt;=Listas!$H$2,"Sulco no limite: avaliar a retirada",""))</f>
        <v/>
      </c>
      <c r="R980" s="14" t="n"/>
    </row>
    <row r="981">
      <c r="A981" s="14" t="n"/>
      <c r="B981" s="14" t="n"/>
      <c r="C981" s="14" t="n"/>
      <c r="D981" s="14" t="n"/>
      <c r="E981" s="14" t="n"/>
      <c r="F981" s="15" t="n"/>
      <c r="G981" s="16" t="n"/>
      <c r="H981" s="17" t="n"/>
      <c r="I981" s="14" t="n"/>
      <c r="J981" s="14">
        <f>IF($A981="","",IFERROR(LOOKUP(2,1/('Movimentações'!$B$5:$B$3004=$A981),'Movimentações'!$E$5:$E$3004),""))</f>
        <v/>
      </c>
      <c r="K981" s="14">
        <f>IF($J981&lt;&gt;"Montagem","",LOOKUP(2,1/('Movimentações'!$B$5:$B$3004=$A981),'Movimentações'!$C$5:$C$3004)&amp;" "&amp;LOOKUP(2,1/('Movimentações'!$B$5:$B$3004=$A981),'Movimentações'!$D$5:$D$3004))</f>
        <v/>
      </c>
      <c r="L981" s="18">
        <f>IF($A981="","",SUMIF('Movimentações'!$B$5:$B$3004,$A981,'Movimentações'!$H$5:$H$3004))</f>
        <v/>
      </c>
      <c r="M981" s="17">
        <f>IF($A981="","",IFERROR(LOOKUP(2,1/(('Movimentações'!$B$5:$B$3004=$A981)*('Movimentações'!$G$5:$G$3004&lt;&gt;"")),'Movimentações'!$G$5:$G$3004),""))</f>
        <v/>
      </c>
      <c r="N981" s="17">
        <f>IF(OR($H981="",$M981=""),"",$H981-$M981)</f>
        <v/>
      </c>
      <c r="O981" s="18">
        <f>IF(OR($N981="",$L981=""),"",IF(OR($N981&lt;=0,$L981=0),"",$L981/$N981))</f>
        <v/>
      </c>
      <c r="P981" s="19">
        <f>IF(OR($G981="",$L981=""),"",IF($L981=0,"",$G981/$L981))</f>
        <v/>
      </c>
      <c r="Q981" s="14">
        <f>IF(OR($M981="",Listas!$H$2=""),"",IF($M981&lt;=Listas!$H$2,"Sulco no limite: avaliar a retirada",""))</f>
        <v/>
      </c>
      <c r="R981" s="14" t="n"/>
    </row>
    <row r="982">
      <c r="A982" s="14" t="n"/>
      <c r="B982" s="14" t="n"/>
      <c r="C982" s="14" t="n"/>
      <c r="D982" s="14" t="n"/>
      <c r="E982" s="14" t="n"/>
      <c r="F982" s="15" t="n"/>
      <c r="G982" s="16" t="n"/>
      <c r="H982" s="17" t="n"/>
      <c r="I982" s="14" t="n"/>
      <c r="J982" s="14">
        <f>IF($A982="","",IFERROR(LOOKUP(2,1/('Movimentações'!$B$5:$B$3004=$A982),'Movimentações'!$E$5:$E$3004),""))</f>
        <v/>
      </c>
      <c r="K982" s="14">
        <f>IF($J982&lt;&gt;"Montagem","",LOOKUP(2,1/('Movimentações'!$B$5:$B$3004=$A982),'Movimentações'!$C$5:$C$3004)&amp;" "&amp;LOOKUP(2,1/('Movimentações'!$B$5:$B$3004=$A982),'Movimentações'!$D$5:$D$3004))</f>
        <v/>
      </c>
      <c r="L982" s="18">
        <f>IF($A982="","",SUMIF('Movimentações'!$B$5:$B$3004,$A982,'Movimentações'!$H$5:$H$3004))</f>
        <v/>
      </c>
      <c r="M982" s="17">
        <f>IF($A982="","",IFERROR(LOOKUP(2,1/(('Movimentações'!$B$5:$B$3004=$A982)*('Movimentações'!$G$5:$G$3004&lt;&gt;"")),'Movimentações'!$G$5:$G$3004),""))</f>
        <v/>
      </c>
      <c r="N982" s="17">
        <f>IF(OR($H982="",$M982=""),"",$H982-$M982)</f>
        <v/>
      </c>
      <c r="O982" s="18">
        <f>IF(OR($N982="",$L982=""),"",IF(OR($N982&lt;=0,$L982=0),"",$L982/$N982))</f>
        <v/>
      </c>
      <c r="P982" s="19">
        <f>IF(OR($G982="",$L982=""),"",IF($L982=0,"",$G982/$L982))</f>
        <v/>
      </c>
      <c r="Q982" s="14">
        <f>IF(OR($M982="",Listas!$H$2=""),"",IF($M982&lt;=Listas!$H$2,"Sulco no limite: avaliar a retirada",""))</f>
        <v/>
      </c>
      <c r="R982" s="14" t="n"/>
    </row>
    <row r="983">
      <c r="A983" s="14" t="n"/>
      <c r="B983" s="14" t="n"/>
      <c r="C983" s="14" t="n"/>
      <c r="D983" s="14" t="n"/>
      <c r="E983" s="14" t="n"/>
      <c r="F983" s="15" t="n"/>
      <c r="G983" s="16" t="n"/>
      <c r="H983" s="17" t="n"/>
      <c r="I983" s="14" t="n"/>
      <c r="J983" s="14">
        <f>IF($A983="","",IFERROR(LOOKUP(2,1/('Movimentações'!$B$5:$B$3004=$A983),'Movimentações'!$E$5:$E$3004),""))</f>
        <v/>
      </c>
      <c r="K983" s="14">
        <f>IF($J983&lt;&gt;"Montagem","",LOOKUP(2,1/('Movimentações'!$B$5:$B$3004=$A983),'Movimentações'!$C$5:$C$3004)&amp;" "&amp;LOOKUP(2,1/('Movimentações'!$B$5:$B$3004=$A983),'Movimentações'!$D$5:$D$3004))</f>
        <v/>
      </c>
      <c r="L983" s="18">
        <f>IF($A983="","",SUMIF('Movimentações'!$B$5:$B$3004,$A983,'Movimentações'!$H$5:$H$3004))</f>
        <v/>
      </c>
      <c r="M983" s="17">
        <f>IF($A983="","",IFERROR(LOOKUP(2,1/(('Movimentações'!$B$5:$B$3004=$A983)*('Movimentações'!$G$5:$G$3004&lt;&gt;"")),'Movimentações'!$G$5:$G$3004),""))</f>
        <v/>
      </c>
      <c r="N983" s="17">
        <f>IF(OR($H983="",$M983=""),"",$H983-$M983)</f>
        <v/>
      </c>
      <c r="O983" s="18">
        <f>IF(OR($N983="",$L983=""),"",IF(OR($N983&lt;=0,$L983=0),"",$L983/$N983))</f>
        <v/>
      </c>
      <c r="P983" s="19">
        <f>IF(OR($G983="",$L983=""),"",IF($L983=0,"",$G983/$L983))</f>
        <v/>
      </c>
      <c r="Q983" s="14">
        <f>IF(OR($M983="",Listas!$H$2=""),"",IF($M983&lt;=Listas!$H$2,"Sulco no limite: avaliar a retirada",""))</f>
        <v/>
      </c>
      <c r="R983" s="14" t="n"/>
    </row>
    <row r="984">
      <c r="A984" s="14" t="n"/>
      <c r="B984" s="14" t="n"/>
      <c r="C984" s="14" t="n"/>
      <c r="D984" s="14" t="n"/>
      <c r="E984" s="14" t="n"/>
      <c r="F984" s="15" t="n"/>
      <c r="G984" s="16" t="n"/>
      <c r="H984" s="17" t="n"/>
      <c r="I984" s="14" t="n"/>
      <c r="J984" s="14">
        <f>IF($A984="","",IFERROR(LOOKUP(2,1/('Movimentações'!$B$5:$B$3004=$A984),'Movimentações'!$E$5:$E$3004),""))</f>
        <v/>
      </c>
      <c r="K984" s="14">
        <f>IF($J984&lt;&gt;"Montagem","",LOOKUP(2,1/('Movimentações'!$B$5:$B$3004=$A984),'Movimentações'!$C$5:$C$3004)&amp;" "&amp;LOOKUP(2,1/('Movimentações'!$B$5:$B$3004=$A984),'Movimentações'!$D$5:$D$3004))</f>
        <v/>
      </c>
      <c r="L984" s="18">
        <f>IF($A984="","",SUMIF('Movimentações'!$B$5:$B$3004,$A984,'Movimentações'!$H$5:$H$3004))</f>
        <v/>
      </c>
      <c r="M984" s="17">
        <f>IF($A984="","",IFERROR(LOOKUP(2,1/(('Movimentações'!$B$5:$B$3004=$A984)*('Movimentações'!$G$5:$G$3004&lt;&gt;"")),'Movimentações'!$G$5:$G$3004),""))</f>
        <v/>
      </c>
      <c r="N984" s="17">
        <f>IF(OR($H984="",$M984=""),"",$H984-$M984)</f>
        <v/>
      </c>
      <c r="O984" s="18">
        <f>IF(OR($N984="",$L984=""),"",IF(OR($N984&lt;=0,$L984=0),"",$L984/$N984))</f>
        <v/>
      </c>
      <c r="P984" s="19">
        <f>IF(OR($G984="",$L984=""),"",IF($L984=0,"",$G984/$L984))</f>
        <v/>
      </c>
      <c r="Q984" s="14">
        <f>IF(OR($M984="",Listas!$H$2=""),"",IF($M984&lt;=Listas!$H$2,"Sulco no limite: avaliar a retirada",""))</f>
        <v/>
      </c>
      <c r="R984" s="14" t="n"/>
    </row>
    <row r="985">
      <c r="A985" s="14" t="n"/>
      <c r="B985" s="14" t="n"/>
      <c r="C985" s="14" t="n"/>
      <c r="D985" s="14" t="n"/>
      <c r="E985" s="14" t="n"/>
      <c r="F985" s="15" t="n"/>
      <c r="G985" s="16" t="n"/>
      <c r="H985" s="17" t="n"/>
      <c r="I985" s="14" t="n"/>
      <c r="J985" s="14">
        <f>IF($A985="","",IFERROR(LOOKUP(2,1/('Movimentações'!$B$5:$B$3004=$A985),'Movimentações'!$E$5:$E$3004),""))</f>
        <v/>
      </c>
      <c r="K985" s="14">
        <f>IF($J985&lt;&gt;"Montagem","",LOOKUP(2,1/('Movimentações'!$B$5:$B$3004=$A985),'Movimentações'!$C$5:$C$3004)&amp;" "&amp;LOOKUP(2,1/('Movimentações'!$B$5:$B$3004=$A985),'Movimentações'!$D$5:$D$3004))</f>
        <v/>
      </c>
      <c r="L985" s="18">
        <f>IF($A985="","",SUMIF('Movimentações'!$B$5:$B$3004,$A985,'Movimentações'!$H$5:$H$3004))</f>
        <v/>
      </c>
      <c r="M985" s="17">
        <f>IF($A985="","",IFERROR(LOOKUP(2,1/(('Movimentações'!$B$5:$B$3004=$A985)*('Movimentações'!$G$5:$G$3004&lt;&gt;"")),'Movimentações'!$G$5:$G$3004),""))</f>
        <v/>
      </c>
      <c r="N985" s="17">
        <f>IF(OR($H985="",$M985=""),"",$H985-$M985)</f>
        <v/>
      </c>
      <c r="O985" s="18">
        <f>IF(OR($N985="",$L985=""),"",IF(OR($N985&lt;=0,$L985=0),"",$L985/$N985))</f>
        <v/>
      </c>
      <c r="P985" s="19">
        <f>IF(OR($G985="",$L985=""),"",IF($L985=0,"",$G985/$L985))</f>
        <v/>
      </c>
      <c r="Q985" s="14">
        <f>IF(OR($M985="",Listas!$H$2=""),"",IF($M985&lt;=Listas!$H$2,"Sulco no limite: avaliar a retirada",""))</f>
        <v/>
      </c>
      <c r="R985" s="14" t="n"/>
    </row>
    <row r="986">
      <c r="A986" s="14" t="n"/>
      <c r="B986" s="14" t="n"/>
      <c r="C986" s="14" t="n"/>
      <c r="D986" s="14" t="n"/>
      <c r="E986" s="14" t="n"/>
      <c r="F986" s="15" t="n"/>
      <c r="G986" s="16" t="n"/>
      <c r="H986" s="17" t="n"/>
      <c r="I986" s="14" t="n"/>
      <c r="J986" s="14">
        <f>IF($A986="","",IFERROR(LOOKUP(2,1/('Movimentações'!$B$5:$B$3004=$A986),'Movimentações'!$E$5:$E$3004),""))</f>
        <v/>
      </c>
      <c r="K986" s="14">
        <f>IF($J986&lt;&gt;"Montagem","",LOOKUP(2,1/('Movimentações'!$B$5:$B$3004=$A986),'Movimentações'!$C$5:$C$3004)&amp;" "&amp;LOOKUP(2,1/('Movimentações'!$B$5:$B$3004=$A986),'Movimentações'!$D$5:$D$3004))</f>
        <v/>
      </c>
      <c r="L986" s="18">
        <f>IF($A986="","",SUMIF('Movimentações'!$B$5:$B$3004,$A986,'Movimentações'!$H$5:$H$3004))</f>
        <v/>
      </c>
      <c r="M986" s="17">
        <f>IF($A986="","",IFERROR(LOOKUP(2,1/(('Movimentações'!$B$5:$B$3004=$A986)*('Movimentações'!$G$5:$G$3004&lt;&gt;"")),'Movimentações'!$G$5:$G$3004),""))</f>
        <v/>
      </c>
      <c r="N986" s="17">
        <f>IF(OR($H986="",$M986=""),"",$H986-$M986)</f>
        <v/>
      </c>
      <c r="O986" s="18">
        <f>IF(OR($N986="",$L986=""),"",IF(OR($N986&lt;=0,$L986=0),"",$L986/$N986))</f>
        <v/>
      </c>
      <c r="P986" s="19">
        <f>IF(OR($G986="",$L986=""),"",IF($L986=0,"",$G986/$L986))</f>
        <v/>
      </c>
      <c r="Q986" s="14">
        <f>IF(OR($M986="",Listas!$H$2=""),"",IF($M986&lt;=Listas!$H$2,"Sulco no limite: avaliar a retirada",""))</f>
        <v/>
      </c>
      <c r="R986" s="14" t="n"/>
    </row>
    <row r="987">
      <c r="A987" s="14" t="n"/>
      <c r="B987" s="14" t="n"/>
      <c r="C987" s="14" t="n"/>
      <c r="D987" s="14" t="n"/>
      <c r="E987" s="14" t="n"/>
      <c r="F987" s="15" t="n"/>
      <c r="G987" s="16" t="n"/>
      <c r="H987" s="17" t="n"/>
      <c r="I987" s="14" t="n"/>
      <c r="J987" s="14">
        <f>IF($A987="","",IFERROR(LOOKUP(2,1/('Movimentações'!$B$5:$B$3004=$A987),'Movimentações'!$E$5:$E$3004),""))</f>
        <v/>
      </c>
      <c r="K987" s="14">
        <f>IF($J987&lt;&gt;"Montagem","",LOOKUP(2,1/('Movimentações'!$B$5:$B$3004=$A987),'Movimentações'!$C$5:$C$3004)&amp;" "&amp;LOOKUP(2,1/('Movimentações'!$B$5:$B$3004=$A987),'Movimentações'!$D$5:$D$3004))</f>
        <v/>
      </c>
      <c r="L987" s="18">
        <f>IF($A987="","",SUMIF('Movimentações'!$B$5:$B$3004,$A987,'Movimentações'!$H$5:$H$3004))</f>
        <v/>
      </c>
      <c r="M987" s="17">
        <f>IF($A987="","",IFERROR(LOOKUP(2,1/(('Movimentações'!$B$5:$B$3004=$A987)*('Movimentações'!$G$5:$G$3004&lt;&gt;"")),'Movimentações'!$G$5:$G$3004),""))</f>
        <v/>
      </c>
      <c r="N987" s="17">
        <f>IF(OR($H987="",$M987=""),"",$H987-$M987)</f>
        <v/>
      </c>
      <c r="O987" s="18">
        <f>IF(OR($N987="",$L987=""),"",IF(OR($N987&lt;=0,$L987=0),"",$L987/$N987))</f>
        <v/>
      </c>
      <c r="P987" s="19">
        <f>IF(OR($G987="",$L987=""),"",IF($L987=0,"",$G987/$L987))</f>
        <v/>
      </c>
      <c r="Q987" s="14">
        <f>IF(OR($M987="",Listas!$H$2=""),"",IF($M987&lt;=Listas!$H$2,"Sulco no limite: avaliar a retirada",""))</f>
        <v/>
      </c>
      <c r="R987" s="14" t="n"/>
    </row>
    <row r="988">
      <c r="A988" s="14" t="n"/>
      <c r="B988" s="14" t="n"/>
      <c r="C988" s="14" t="n"/>
      <c r="D988" s="14" t="n"/>
      <c r="E988" s="14" t="n"/>
      <c r="F988" s="15" t="n"/>
      <c r="G988" s="16" t="n"/>
      <c r="H988" s="17" t="n"/>
      <c r="I988" s="14" t="n"/>
      <c r="J988" s="14">
        <f>IF($A988="","",IFERROR(LOOKUP(2,1/('Movimentações'!$B$5:$B$3004=$A988),'Movimentações'!$E$5:$E$3004),""))</f>
        <v/>
      </c>
      <c r="K988" s="14">
        <f>IF($J988&lt;&gt;"Montagem","",LOOKUP(2,1/('Movimentações'!$B$5:$B$3004=$A988),'Movimentações'!$C$5:$C$3004)&amp;" "&amp;LOOKUP(2,1/('Movimentações'!$B$5:$B$3004=$A988),'Movimentações'!$D$5:$D$3004))</f>
        <v/>
      </c>
      <c r="L988" s="18">
        <f>IF($A988="","",SUMIF('Movimentações'!$B$5:$B$3004,$A988,'Movimentações'!$H$5:$H$3004))</f>
        <v/>
      </c>
      <c r="M988" s="17">
        <f>IF($A988="","",IFERROR(LOOKUP(2,1/(('Movimentações'!$B$5:$B$3004=$A988)*('Movimentações'!$G$5:$G$3004&lt;&gt;"")),'Movimentações'!$G$5:$G$3004),""))</f>
        <v/>
      </c>
      <c r="N988" s="17">
        <f>IF(OR($H988="",$M988=""),"",$H988-$M988)</f>
        <v/>
      </c>
      <c r="O988" s="18">
        <f>IF(OR($N988="",$L988=""),"",IF(OR($N988&lt;=0,$L988=0),"",$L988/$N988))</f>
        <v/>
      </c>
      <c r="P988" s="19">
        <f>IF(OR($G988="",$L988=""),"",IF($L988=0,"",$G988/$L988))</f>
        <v/>
      </c>
      <c r="Q988" s="14">
        <f>IF(OR($M988="",Listas!$H$2=""),"",IF($M988&lt;=Listas!$H$2,"Sulco no limite: avaliar a retirada",""))</f>
        <v/>
      </c>
      <c r="R988" s="14" t="n"/>
    </row>
    <row r="989">
      <c r="A989" s="14" t="n"/>
      <c r="B989" s="14" t="n"/>
      <c r="C989" s="14" t="n"/>
      <c r="D989" s="14" t="n"/>
      <c r="E989" s="14" t="n"/>
      <c r="F989" s="15" t="n"/>
      <c r="G989" s="16" t="n"/>
      <c r="H989" s="17" t="n"/>
      <c r="I989" s="14" t="n"/>
      <c r="J989" s="14">
        <f>IF($A989="","",IFERROR(LOOKUP(2,1/('Movimentações'!$B$5:$B$3004=$A989),'Movimentações'!$E$5:$E$3004),""))</f>
        <v/>
      </c>
      <c r="K989" s="14">
        <f>IF($J989&lt;&gt;"Montagem","",LOOKUP(2,1/('Movimentações'!$B$5:$B$3004=$A989),'Movimentações'!$C$5:$C$3004)&amp;" "&amp;LOOKUP(2,1/('Movimentações'!$B$5:$B$3004=$A989),'Movimentações'!$D$5:$D$3004))</f>
        <v/>
      </c>
      <c r="L989" s="18">
        <f>IF($A989="","",SUMIF('Movimentações'!$B$5:$B$3004,$A989,'Movimentações'!$H$5:$H$3004))</f>
        <v/>
      </c>
      <c r="M989" s="17">
        <f>IF($A989="","",IFERROR(LOOKUP(2,1/(('Movimentações'!$B$5:$B$3004=$A989)*('Movimentações'!$G$5:$G$3004&lt;&gt;"")),'Movimentações'!$G$5:$G$3004),""))</f>
        <v/>
      </c>
      <c r="N989" s="17">
        <f>IF(OR($H989="",$M989=""),"",$H989-$M989)</f>
        <v/>
      </c>
      <c r="O989" s="18">
        <f>IF(OR($N989="",$L989=""),"",IF(OR($N989&lt;=0,$L989=0),"",$L989/$N989))</f>
        <v/>
      </c>
      <c r="P989" s="19">
        <f>IF(OR($G989="",$L989=""),"",IF($L989=0,"",$G989/$L989))</f>
        <v/>
      </c>
      <c r="Q989" s="14">
        <f>IF(OR($M989="",Listas!$H$2=""),"",IF($M989&lt;=Listas!$H$2,"Sulco no limite: avaliar a retirada",""))</f>
        <v/>
      </c>
      <c r="R989" s="14" t="n"/>
    </row>
    <row r="990">
      <c r="A990" s="14" t="n"/>
      <c r="B990" s="14" t="n"/>
      <c r="C990" s="14" t="n"/>
      <c r="D990" s="14" t="n"/>
      <c r="E990" s="14" t="n"/>
      <c r="F990" s="15" t="n"/>
      <c r="G990" s="16" t="n"/>
      <c r="H990" s="17" t="n"/>
      <c r="I990" s="14" t="n"/>
      <c r="J990" s="14">
        <f>IF($A990="","",IFERROR(LOOKUP(2,1/('Movimentações'!$B$5:$B$3004=$A990),'Movimentações'!$E$5:$E$3004),""))</f>
        <v/>
      </c>
      <c r="K990" s="14">
        <f>IF($J990&lt;&gt;"Montagem","",LOOKUP(2,1/('Movimentações'!$B$5:$B$3004=$A990),'Movimentações'!$C$5:$C$3004)&amp;" "&amp;LOOKUP(2,1/('Movimentações'!$B$5:$B$3004=$A990),'Movimentações'!$D$5:$D$3004))</f>
        <v/>
      </c>
      <c r="L990" s="18">
        <f>IF($A990="","",SUMIF('Movimentações'!$B$5:$B$3004,$A990,'Movimentações'!$H$5:$H$3004))</f>
        <v/>
      </c>
      <c r="M990" s="17">
        <f>IF($A990="","",IFERROR(LOOKUP(2,1/(('Movimentações'!$B$5:$B$3004=$A990)*('Movimentações'!$G$5:$G$3004&lt;&gt;"")),'Movimentações'!$G$5:$G$3004),""))</f>
        <v/>
      </c>
      <c r="N990" s="17">
        <f>IF(OR($H990="",$M990=""),"",$H990-$M990)</f>
        <v/>
      </c>
      <c r="O990" s="18">
        <f>IF(OR($N990="",$L990=""),"",IF(OR($N990&lt;=0,$L990=0),"",$L990/$N990))</f>
        <v/>
      </c>
      <c r="P990" s="19">
        <f>IF(OR($G990="",$L990=""),"",IF($L990=0,"",$G990/$L990))</f>
        <v/>
      </c>
      <c r="Q990" s="14">
        <f>IF(OR($M990="",Listas!$H$2=""),"",IF($M990&lt;=Listas!$H$2,"Sulco no limite: avaliar a retirada",""))</f>
        <v/>
      </c>
      <c r="R990" s="14" t="n"/>
    </row>
    <row r="991">
      <c r="A991" s="14" t="n"/>
      <c r="B991" s="14" t="n"/>
      <c r="C991" s="14" t="n"/>
      <c r="D991" s="14" t="n"/>
      <c r="E991" s="14" t="n"/>
      <c r="F991" s="15" t="n"/>
      <c r="G991" s="16" t="n"/>
      <c r="H991" s="17" t="n"/>
      <c r="I991" s="14" t="n"/>
      <c r="J991" s="14">
        <f>IF($A991="","",IFERROR(LOOKUP(2,1/('Movimentações'!$B$5:$B$3004=$A991),'Movimentações'!$E$5:$E$3004),""))</f>
        <v/>
      </c>
      <c r="K991" s="14">
        <f>IF($J991&lt;&gt;"Montagem","",LOOKUP(2,1/('Movimentações'!$B$5:$B$3004=$A991),'Movimentações'!$C$5:$C$3004)&amp;" "&amp;LOOKUP(2,1/('Movimentações'!$B$5:$B$3004=$A991),'Movimentações'!$D$5:$D$3004))</f>
        <v/>
      </c>
      <c r="L991" s="18">
        <f>IF($A991="","",SUMIF('Movimentações'!$B$5:$B$3004,$A991,'Movimentações'!$H$5:$H$3004))</f>
        <v/>
      </c>
      <c r="M991" s="17">
        <f>IF($A991="","",IFERROR(LOOKUP(2,1/(('Movimentações'!$B$5:$B$3004=$A991)*('Movimentações'!$G$5:$G$3004&lt;&gt;"")),'Movimentações'!$G$5:$G$3004),""))</f>
        <v/>
      </c>
      <c r="N991" s="17">
        <f>IF(OR($H991="",$M991=""),"",$H991-$M991)</f>
        <v/>
      </c>
      <c r="O991" s="18">
        <f>IF(OR($N991="",$L991=""),"",IF(OR($N991&lt;=0,$L991=0),"",$L991/$N991))</f>
        <v/>
      </c>
      <c r="P991" s="19">
        <f>IF(OR($G991="",$L991=""),"",IF($L991=0,"",$G991/$L991))</f>
        <v/>
      </c>
      <c r="Q991" s="14">
        <f>IF(OR($M991="",Listas!$H$2=""),"",IF($M991&lt;=Listas!$H$2,"Sulco no limite: avaliar a retirada",""))</f>
        <v/>
      </c>
      <c r="R991" s="14" t="n"/>
    </row>
    <row r="992">
      <c r="A992" s="14" t="n"/>
      <c r="B992" s="14" t="n"/>
      <c r="C992" s="14" t="n"/>
      <c r="D992" s="14" t="n"/>
      <c r="E992" s="14" t="n"/>
      <c r="F992" s="15" t="n"/>
      <c r="G992" s="16" t="n"/>
      <c r="H992" s="17" t="n"/>
      <c r="I992" s="14" t="n"/>
      <c r="J992" s="14">
        <f>IF($A992="","",IFERROR(LOOKUP(2,1/('Movimentações'!$B$5:$B$3004=$A992),'Movimentações'!$E$5:$E$3004),""))</f>
        <v/>
      </c>
      <c r="K992" s="14">
        <f>IF($J992&lt;&gt;"Montagem","",LOOKUP(2,1/('Movimentações'!$B$5:$B$3004=$A992),'Movimentações'!$C$5:$C$3004)&amp;" "&amp;LOOKUP(2,1/('Movimentações'!$B$5:$B$3004=$A992),'Movimentações'!$D$5:$D$3004))</f>
        <v/>
      </c>
      <c r="L992" s="18">
        <f>IF($A992="","",SUMIF('Movimentações'!$B$5:$B$3004,$A992,'Movimentações'!$H$5:$H$3004))</f>
        <v/>
      </c>
      <c r="M992" s="17">
        <f>IF($A992="","",IFERROR(LOOKUP(2,1/(('Movimentações'!$B$5:$B$3004=$A992)*('Movimentações'!$G$5:$G$3004&lt;&gt;"")),'Movimentações'!$G$5:$G$3004),""))</f>
        <v/>
      </c>
      <c r="N992" s="17">
        <f>IF(OR($H992="",$M992=""),"",$H992-$M992)</f>
        <v/>
      </c>
      <c r="O992" s="18">
        <f>IF(OR($N992="",$L992=""),"",IF(OR($N992&lt;=0,$L992=0),"",$L992/$N992))</f>
        <v/>
      </c>
      <c r="P992" s="19">
        <f>IF(OR($G992="",$L992=""),"",IF($L992=0,"",$G992/$L992))</f>
        <v/>
      </c>
      <c r="Q992" s="14">
        <f>IF(OR($M992="",Listas!$H$2=""),"",IF($M992&lt;=Listas!$H$2,"Sulco no limite: avaliar a retirada",""))</f>
        <v/>
      </c>
      <c r="R992" s="14" t="n"/>
    </row>
    <row r="993">
      <c r="A993" s="14" t="n"/>
      <c r="B993" s="14" t="n"/>
      <c r="C993" s="14" t="n"/>
      <c r="D993" s="14" t="n"/>
      <c r="E993" s="14" t="n"/>
      <c r="F993" s="15" t="n"/>
      <c r="G993" s="16" t="n"/>
      <c r="H993" s="17" t="n"/>
      <c r="I993" s="14" t="n"/>
      <c r="J993" s="14">
        <f>IF($A993="","",IFERROR(LOOKUP(2,1/('Movimentações'!$B$5:$B$3004=$A993),'Movimentações'!$E$5:$E$3004),""))</f>
        <v/>
      </c>
      <c r="K993" s="14">
        <f>IF($J993&lt;&gt;"Montagem","",LOOKUP(2,1/('Movimentações'!$B$5:$B$3004=$A993),'Movimentações'!$C$5:$C$3004)&amp;" "&amp;LOOKUP(2,1/('Movimentações'!$B$5:$B$3004=$A993),'Movimentações'!$D$5:$D$3004))</f>
        <v/>
      </c>
      <c r="L993" s="18">
        <f>IF($A993="","",SUMIF('Movimentações'!$B$5:$B$3004,$A993,'Movimentações'!$H$5:$H$3004))</f>
        <v/>
      </c>
      <c r="M993" s="17">
        <f>IF($A993="","",IFERROR(LOOKUP(2,1/(('Movimentações'!$B$5:$B$3004=$A993)*('Movimentações'!$G$5:$G$3004&lt;&gt;"")),'Movimentações'!$G$5:$G$3004),""))</f>
        <v/>
      </c>
      <c r="N993" s="17">
        <f>IF(OR($H993="",$M993=""),"",$H993-$M993)</f>
        <v/>
      </c>
      <c r="O993" s="18">
        <f>IF(OR($N993="",$L993=""),"",IF(OR($N993&lt;=0,$L993=0),"",$L993/$N993))</f>
        <v/>
      </c>
      <c r="P993" s="19">
        <f>IF(OR($G993="",$L993=""),"",IF($L993=0,"",$G993/$L993))</f>
        <v/>
      </c>
      <c r="Q993" s="14">
        <f>IF(OR($M993="",Listas!$H$2=""),"",IF($M993&lt;=Listas!$H$2,"Sulco no limite: avaliar a retirada",""))</f>
        <v/>
      </c>
      <c r="R993" s="14" t="n"/>
    </row>
    <row r="994">
      <c r="A994" s="14" t="n"/>
      <c r="B994" s="14" t="n"/>
      <c r="C994" s="14" t="n"/>
      <c r="D994" s="14" t="n"/>
      <c r="E994" s="14" t="n"/>
      <c r="F994" s="15" t="n"/>
      <c r="G994" s="16" t="n"/>
      <c r="H994" s="17" t="n"/>
      <c r="I994" s="14" t="n"/>
      <c r="J994" s="14">
        <f>IF($A994="","",IFERROR(LOOKUP(2,1/('Movimentações'!$B$5:$B$3004=$A994),'Movimentações'!$E$5:$E$3004),""))</f>
        <v/>
      </c>
      <c r="K994" s="14">
        <f>IF($J994&lt;&gt;"Montagem","",LOOKUP(2,1/('Movimentações'!$B$5:$B$3004=$A994),'Movimentações'!$C$5:$C$3004)&amp;" "&amp;LOOKUP(2,1/('Movimentações'!$B$5:$B$3004=$A994),'Movimentações'!$D$5:$D$3004))</f>
        <v/>
      </c>
      <c r="L994" s="18">
        <f>IF($A994="","",SUMIF('Movimentações'!$B$5:$B$3004,$A994,'Movimentações'!$H$5:$H$3004))</f>
        <v/>
      </c>
      <c r="M994" s="17">
        <f>IF($A994="","",IFERROR(LOOKUP(2,1/(('Movimentações'!$B$5:$B$3004=$A994)*('Movimentações'!$G$5:$G$3004&lt;&gt;"")),'Movimentações'!$G$5:$G$3004),""))</f>
        <v/>
      </c>
      <c r="N994" s="17">
        <f>IF(OR($H994="",$M994=""),"",$H994-$M994)</f>
        <v/>
      </c>
      <c r="O994" s="18">
        <f>IF(OR($N994="",$L994=""),"",IF(OR($N994&lt;=0,$L994=0),"",$L994/$N994))</f>
        <v/>
      </c>
      <c r="P994" s="19">
        <f>IF(OR($G994="",$L994=""),"",IF($L994=0,"",$G994/$L994))</f>
        <v/>
      </c>
      <c r="Q994" s="14">
        <f>IF(OR($M994="",Listas!$H$2=""),"",IF($M994&lt;=Listas!$H$2,"Sulco no limite: avaliar a retirada",""))</f>
        <v/>
      </c>
      <c r="R994" s="14" t="n"/>
    </row>
    <row r="995">
      <c r="A995" s="14" t="n"/>
      <c r="B995" s="14" t="n"/>
      <c r="C995" s="14" t="n"/>
      <c r="D995" s="14" t="n"/>
      <c r="E995" s="14" t="n"/>
      <c r="F995" s="15" t="n"/>
      <c r="G995" s="16" t="n"/>
      <c r="H995" s="17" t="n"/>
      <c r="I995" s="14" t="n"/>
      <c r="J995" s="14">
        <f>IF($A995="","",IFERROR(LOOKUP(2,1/('Movimentações'!$B$5:$B$3004=$A995),'Movimentações'!$E$5:$E$3004),""))</f>
        <v/>
      </c>
      <c r="K995" s="14">
        <f>IF($J995&lt;&gt;"Montagem","",LOOKUP(2,1/('Movimentações'!$B$5:$B$3004=$A995),'Movimentações'!$C$5:$C$3004)&amp;" "&amp;LOOKUP(2,1/('Movimentações'!$B$5:$B$3004=$A995),'Movimentações'!$D$5:$D$3004))</f>
        <v/>
      </c>
      <c r="L995" s="18">
        <f>IF($A995="","",SUMIF('Movimentações'!$B$5:$B$3004,$A995,'Movimentações'!$H$5:$H$3004))</f>
        <v/>
      </c>
      <c r="M995" s="17">
        <f>IF($A995="","",IFERROR(LOOKUP(2,1/(('Movimentações'!$B$5:$B$3004=$A995)*('Movimentações'!$G$5:$G$3004&lt;&gt;"")),'Movimentações'!$G$5:$G$3004),""))</f>
        <v/>
      </c>
      <c r="N995" s="17">
        <f>IF(OR($H995="",$M995=""),"",$H995-$M995)</f>
        <v/>
      </c>
      <c r="O995" s="18">
        <f>IF(OR($N995="",$L995=""),"",IF(OR($N995&lt;=0,$L995=0),"",$L995/$N995))</f>
        <v/>
      </c>
      <c r="P995" s="19">
        <f>IF(OR($G995="",$L995=""),"",IF($L995=0,"",$G995/$L995))</f>
        <v/>
      </c>
      <c r="Q995" s="14">
        <f>IF(OR($M995="",Listas!$H$2=""),"",IF($M995&lt;=Listas!$H$2,"Sulco no limite: avaliar a retirada",""))</f>
        <v/>
      </c>
      <c r="R995" s="14" t="n"/>
    </row>
    <row r="996">
      <c r="A996" s="14" t="n"/>
      <c r="B996" s="14" t="n"/>
      <c r="C996" s="14" t="n"/>
      <c r="D996" s="14" t="n"/>
      <c r="E996" s="14" t="n"/>
      <c r="F996" s="15" t="n"/>
      <c r="G996" s="16" t="n"/>
      <c r="H996" s="17" t="n"/>
      <c r="I996" s="14" t="n"/>
      <c r="J996" s="14">
        <f>IF($A996="","",IFERROR(LOOKUP(2,1/('Movimentações'!$B$5:$B$3004=$A996),'Movimentações'!$E$5:$E$3004),""))</f>
        <v/>
      </c>
      <c r="K996" s="14">
        <f>IF($J996&lt;&gt;"Montagem","",LOOKUP(2,1/('Movimentações'!$B$5:$B$3004=$A996),'Movimentações'!$C$5:$C$3004)&amp;" "&amp;LOOKUP(2,1/('Movimentações'!$B$5:$B$3004=$A996),'Movimentações'!$D$5:$D$3004))</f>
        <v/>
      </c>
      <c r="L996" s="18">
        <f>IF($A996="","",SUMIF('Movimentações'!$B$5:$B$3004,$A996,'Movimentações'!$H$5:$H$3004))</f>
        <v/>
      </c>
      <c r="M996" s="17">
        <f>IF($A996="","",IFERROR(LOOKUP(2,1/(('Movimentações'!$B$5:$B$3004=$A996)*('Movimentações'!$G$5:$G$3004&lt;&gt;"")),'Movimentações'!$G$5:$G$3004),""))</f>
        <v/>
      </c>
      <c r="N996" s="17">
        <f>IF(OR($H996="",$M996=""),"",$H996-$M996)</f>
        <v/>
      </c>
      <c r="O996" s="18">
        <f>IF(OR($N996="",$L996=""),"",IF(OR($N996&lt;=0,$L996=0),"",$L996/$N996))</f>
        <v/>
      </c>
      <c r="P996" s="19">
        <f>IF(OR($G996="",$L996=""),"",IF($L996=0,"",$G996/$L996))</f>
        <v/>
      </c>
      <c r="Q996" s="14">
        <f>IF(OR($M996="",Listas!$H$2=""),"",IF($M996&lt;=Listas!$H$2,"Sulco no limite: avaliar a retirada",""))</f>
        <v/>
      </c>
      <c r="R996" s="14" t="n"/>
    </row>
    <row r="997">
      <c r="A997" s="14" t="n"/>
      <c r="B997" s="14" t="n"/>
      <c r="C997" s="14" t="n"/>
      <c r="D997" s="14" t="n"/>
      <c r="E997" s="14" t="n"/>
      <c r="F997" s="15" t="n"/>
      <c r="G997" s="16" t="n"/>
      <c r="H997" s="17" t="n"/>
      <c r="I997" s="14" t="n"/>
      <c r="J997" s="14">
        <f>IF($A997="","",IFERROR(LOOKUP(2,1/('Movimentações'!$B$5:$B$3004=$A997),'Movimentações'!$E$5:$E$3004),""))</f>
        <v/>
      </c>
      <c r="K997" s="14">
        <f>IF($J997&lt;&gt;"Montagem","",LOOKUP(2,1/('Movimentações'!$B$5:$B$3004=$A997),'Movimentações'!$C$5:$C$3004)&amp;" "&amp;LOOKUP(2,1/('Movimentações'!$B$5:$B$3004=$A997),'Movimentações'!$D$5:$D$3004))</f>
        <v/>
      </c>
      <c r="L997" s="18">
        <f>IF($A997="","",SUMIF('Movimentações'!$B$5:$B$3004,$A997,'Movimentações'!$H$5:$H$3004))</f>
        <v/>
      </c>
      <c r="M997" s="17">
        <f>IF($A997="","",IFERROR(LOOKUP(2,1/(('Movimentações'!$B$5:$B$3004=$A997)*('Movimentações'!$G$5:$G$3004&lt;&gt;"")),'Movimentações'!$G$5:$G$3004),""))</f>
        <v/>
      </c>
      <c r="N997" s="17">
        <f>IF(OR($H997="",$M997=""),"",$H997-$M997)</f>
        <v/>
      </c>
      <c r="O997" s="18">
        <f>IF(OR($N997="",$L997=""),"",IF(OR($N997&lt;=0,$L997=0),"",$L997/$N997))</f>
        <v/>
      </c>
      <c r="P997" s="19">
        <f>IF(OR($G997="",$L997=""),"",IF($L997=0,"",$G997/$L997))</f>
        <v/>
      </c>
      <c r="Q997" s="14">
        <f>IF(OR($M997="",Listas!$H$2=""),"",IF($M997&lt;=Listas!$H$2,"Sulco no limite: avaliar a retirada",""))</f>
        <v/>
      </c>
      <c r="R997" s="14" t="n"/>
    </row>
    <row r="998">
      <c r="A998" s="14" t="n"/>
      <c r="B998" s="14" t="n"/>
      <c r="C998" s="14" t="n"/>
      <c r="D998" s="14" t="n"/>
      <c r="E998" s="14" t="n"/>
      <c r="F998" s="15" t="n"/>
      <c r="G998" s="16" t="n"/>
      <c r="H998" s="17" t="n"/>
      <c r="I998" s="14" t="n"/>
      <c r="J998" s="14">
        <f>IF($A998="","",IFERROR(LOOKUP(2,1/('Movimentações'!$B$5:$B$3004=$A998),'Movimentações'!$E$5:$E$3004),""))</f>
        <v/>
      </c>
      <c r="K998" s="14">
        <f>IF($J998&lt;&gt;"Montagem","",LOOKUP(2,1/('Movimentações'!$B$5:$B$3004=$A998),'Movimentações'!$C$5:$C$3004)&amp;" "&amp;LOOKUP(2,1/('Movimentações'!$B$5:$B$3004=$A998),'Movimentações'!$D$5:$D$3004))</f>
        <v/>
      </c>
      <c r="L998" s="18">
        <f>IF($A998="","",SUMIF('Movimentações'!$B$5:$B$3004,$A998,'Movimentações'!$H$5:$H$3004))</f>
        <v/>
      </c>
      <c r="M998" s="17">
        <f>IF($A998="","",IFERROR(LOOKUP(2,1/(('Movimentações'!$B$5:$B$3004=$A998)*('Movimentações'!$G$5:$G$3004&lt;&gt;"")),'Movimentações'!$G$5:$G$3004),""))</f>
        <v/>
      </c>
      <c r="N998" s="17">
        <f>IF(OR($H998="",$M998=""),"",$H998-$M998)</f>
        <v/>
      </c>
      <c r="O998" s="18">
        <f>IF(OR($N998="",$L998=""),"",IF(OR($N998&lt;=0,$L998=0),"",$L998/$N998))</f>
        <v/>
      </c>
      <c r="P998" s="19">
        <f>IF(OR($G998="",$L998=""),"",IF($L998=0,"",$G998/$L998))</f>
        <v/>
      </c>
      <c r="Q998" s="14">
        <f>IF(OR($M998="",Listas!$H$2=""),"",IF($M998&lt;=Listas!$H$2,"Sulco no limite: avaliar a retirada",""))</f>
        <v/>
      </c>
      <c r="R998" s="14" t="n"/>
    </row>
    <row r="999">
      <c r="A999" s="14" t="n"/>
      <c r="B999" s="14" t="n"/>
      <c r="C999" s="14" t="n"/>
      <c r="D999" s="14" t="n"/>
      <c r="E999" s="14" t="n"/>
      <c r="F999" s="15" t="n"/>
      <c r="G999" s="16" t="n"/>
      <c r="H999" s="17" t="n"/>
      <c r="I999" s="14" t="n"/>
      <c r="J999" s="14">
        <f>IF($A999="","",IFERROR(LOOKUP(2,1/('Movimentações'!$B$5:$B$3004=$A999),'Movimentações'!$E$5:$E$3004),""))</f>
        <v/>
      </c>
      <c r="K999" s="14">
        <f>IF($J999&lt;&gt;"Montagem","",LOOKUP(2,1/('Movimentações'!$B$5:$B$3004=$A999),'Movimentações'!$C$5:$C$3004)&amp;" "&amp;LOOKUP(2,1/('Movimentações'!$B$5:$B$3004=$A999),'Movimentações'!$D$5:$D$3004))</f>
        <v/>
      </c>
      <c r="L999" s="18">
        <f>IF($A999="","",SUMIF('Movimentações'!$B$5:$B$3004,$A999,'Movimentações'!$H$5:$H$3004))</f>
        <v/>
      </c>
      <c r="M999" s="17">
        <f>IF($A999="","",IFERROR(LOOKUP(2,1/(('Movimentações'!$B$5:$B$3004=$A999)*('Movimentações'!$G$5:$G$3004&lt;&gt;"")),'Movimentações'!$G$5:$G$3004),""))</f>
        <v/>
      </c>
      <c r="N999" s="17">
        <f>IF(OR($H999="",$M999=""),"",$H999-$M999)</f>
        <v/>
      </c>
      <c r="O999" s="18">
        <f>IF(OR($N999="",$L999=""),"",IF(OR($N999&lt;=0,$L999=0),"",$L999/$N999))</f>
        <v/>
      </c>
      <c r="P999" s="19">
        <f>IF(OR($G999="",$L999=""),"",IF($L999=0,"",$G999/$L999))</f>
        <v/>
      </c>
      <c r="Q999" s="14">
        <f>IF(OR($M999="",Listas!$H$2=""),"",IF($M999&lt;=Listas!$H$2,"Sulco no limite: avaliar a retirada",""))</f>
        <v/>
      </c>
      <c r="R999" s="14" t="n"/>
    </row>
    <row r="1000">
      <c r="A1000" s="14" t="n"/>
      <c r="B1000" s="14" t="n"/>
      <c r="C1000" s="14" t="n"/>
      <c r="D1000" s="14" t="n"/>
      <c r="E1000" s="14" t="n"/>
      <c r="F1000" s="15" t="n"/>
      <c r="G1000" s="16" t="n"/>
      <c r="H1000" s="17" t="n"/>
      <c r="I1000" s="14" t="n"/>
      <c r="J1000" s="14">
        <f>IF($A1000="","",IFERROR(LOOKUP(2,1/('Movimentações'!$B$5:$B$3004=$A1000),'Movimentações'!$E$5:$E$3004),""))</f>
        <v/>
      </c>
      <c r="K1000" s="14">
        <f>IF($J1000&lt;&gt;"Montagem","",LOOKUP(2,1/('Movimentações'!$B$5:$B$3004=$A1000),'Movimentações'!$C$5:$C$3004)&amp;" "&amp;LOOKUP(2,1/('Movimentações'!$B$5:$B$3004=$A1000),'Movimentações'!$D$5:$D$3004))</f>
        <v/>
      </c>
      <c r="L1000" s="18">
        <f>IF($A1000="","",SUMIF('Movimentações'!$B$5:$B$3004,$A1000,'Movimentações'!$H$5:$H$3004))</f>
        <v/>
      </c>
      <c r="M1000" s="17">
        <f>IF($A1000="","",IFERROR(LOOKUP(2,1/(('Movimentações'!$B$5:$B$3004=$A1000)*('Movimentações'!$G$5:$G$3004&lt;&gt;"")),'Movimentações'!$G$5:$G$3004),""))</f>
        <v/>
      </c>
      <c r="N1000" s="17">
        <f>IF(OR($H1000="",$M1000=""),"",$H1000-$M1000)</f>
        <v/>
      </c>
      <c r="O1000" s="18">
        <f>IF(OR($N1000="",$L1000=""),"",IF(OR($N1000&lt;=0,$L1000=0),"",$L1000/$N1000))</f>
        <v/>
      </c>
      <c r="P1000" s="19">
        <f>IF(OR($G1000="",$L1000=""),"",IF($L1000=0,"",$G1000/$L1000))</f>
        <v/>
      </c>
      <c r="Q1000" s="14">
        <f>IF(OR($M1000="",Listas!$H$2=""),"",IF($M1000&lt;=Listas!$H$2,"Sulco no limite: avaliar a retirada",""))</f>
        <v/>
      </c>
      <c r="R1000" s="14" t="n"/>
    </row>
    <row r="1001">
      <c r="A1001" s="14" t="n"/>
      <c r="B1001" s="14" t="n"/>
      <c r="C1001" s="14" t="n"/>
      <c r="D1001" s="14" t="n"/>
      <c r="E1001" s="14" t="n"/>
      <c r="F1001" s="15" t="n"/>
      <c r="G1001" s="16" t="n"/>
      <c r="H1001" s="17" t="n"/>
      <c r="I1001" s="14" t="n"/>
      <c r="J1001" s="14">
        <f>IF($A1001="","",IFERROR(LOOKUP(2,1/('Movimentações'!$B$5:$B$3004=$A1001),'Movimentações'!$E$5:$E$3004),""))</f>
        <v/>
      </c>
      <c r="K1001" s="14">
        <f>IF($J1001&lt;&gt;"Montagem","",LOOKUP(2,1/('Movimentações'!$B$5:$B$3004=$A1001),'Movimentações'!$C$5:$C$3004)&amp;" "&amp;LOOKUP(2,1/('Movimentações'!$B$5:$B$3004=$A1001),'Movimentações'!$D$5:$D$3004))</f>
        <v/>
      </c>
      <c r="L1001" s="18">
        <f>IF($A1001="","",SUMIF('Movimentações'!$B$5:$B$3004,$A1001,'Movimentações'!$H$5:$H$3004))</f>
        <v/>
      </c>
      <c r="M1001" s="17">
        <f>IF($A1001="","",IFERROR(LOOKUP(2,1/(('Movimentações'!$B$5:$B$3004=$A1001)*('Movimentações'!$G$5:$G$3004&lt;&gt;"")),'Movimentações'!$G$5:$G$3004),""))</f>
        <v/>
      </c>
      <c r="N1001" s="17">
        <f>IF(OR($H1001="",$M1001=""),"",$H1001-$M1001)</f>
        <v/>
      </c>
      <c r="O1001" s="18">
        <f>IF(OR($N1001="",$L1001=""),"",IF(OR($N1001&lt;=0,$L1001=0),"",$L1001/$N1001))</f>
        <v/>
      </c>
      <c r="P1001" s="19">
        <f>IF(OR($G1001="",$L1001=""),"",IF($L1001=0,"",$G1001/$L1001))</f>
        <v/>
      </c>
      <c r="Q1001" s="14">
        <f>IF(OR($M1001="",Listas!$H$2=""),"",IF($M1001&lt;=Listas!$H$2,"Sulco no limite: avaliar a retirada",""))</f>
        <v/>
      </c>
      <c r="R1001" s="14" t="n"/>
    </row>
    <row r="1002">
      <c r="A1002" s="14" t="n"/>
      <c r="B1002" s="14" t="n"/>
      <c r="C1002" s="14" t="n"/>
      <c r="D1002" s="14" t="n"/>
      <c r="E1002" s="14" t="n"/>
      <c r="F1002" s="15" t="n"/>
      <c r="G1002" s="16" t="n"/>
      <c r="H1002" s="17" t="n"/>
      <c r="I1002" s="14" t="n"/>
      <c r="J1002" s="14">
        <f>IF($A1002="","",IFERROR(LOOKUP(2,1/('Movimentações'!$B$5:$B$3004=$A1002),'Movimentações'!$E$5:$E$3004),""))</f>
        <v/>
      </c>
      <c r="K1002" s="14">
        <f>IF($J1002&lt;&gt;"Montagem","",LOOKUP(2,1/('Movimentações'!$B$5:$B$3004=$A1002),'Movimentações'!$C$5:$C$3004)&amp;" "&amp;LOOKUP(2,1/('Movimentações'!$B$5:$B$3004=$A1002),'Movimentações'!$D$5:$D$3004))</f>
        <v/>
      </c>
      <c r="L1002" s="18">
        <f>IF($A1002="","",SUMIF('Movimentações'!$B$5:$B$3004,$A1002,'Movimentações'!$H$5:$H$3004))</f>
        <v/>
      </c>
      <c r="M1002" s="17">
        <f>IF($A1002="","",IFERROR(LOOKUP(2,1/(('Movimentações'!$B$5:$B$3004=$A1002)*('Movimentações'!$G$5:$G$3004&lt;&gt;"")),'Movimentações'!$G$5:$G$3004),""))</f>
        <v/>
      </c>
      <c r="N1002" s="17">
        <f>IF(OR($H1002="",$M1002=""),"",$H1002-$M1002)</f>
        <v/>
      </c>
      <c r="O1002" s="18">
        <f>IF(OR($N1002="",$L1002=""),"",IF(OR($N1002&lt;=0,$L1002=0),"",$L1002/$N1002))</f>
        <v/>
      </c>
      <c r="P1002" s="19">
        <f>IF(OR($G1002="",$L1002=""),"",IF($L1002=0,"",$G1002/$L1002))</f>
        <v/>
      </c>
      <c r="Q1002" s="14">
        <f>IF(OR($M1002="",Listas!$H$2=""),"",IF($M1002&lt;=Listas!$H$2,"Sulco no limite: avaliar a retirada",""))</f>
        <v/>
      </c>
      <c r="R1002" s="14" t="n"/>
    </row>
    <row r="1003">
      <c r="A1003" s="14" t="n"/>
      <c r="B1003" s="14" t="n"/>
      <c r="C1003" s="14" t="n"/>
      <c r="D1003" s="14" t="n"/>
      <c r="E1003" s="14" t="n"/>
      <c r="F1003" s="15" t="n"/>
      <c r="G1003" s="16" t="n"/>
      <c r="H1003" s="17" t="n"/>
      <c r="I1003" s="14" t="n"/>
      <c r="J1003" s="14">
        <f>IF($A1003="","",IFERROR(LOOKUP(2,1/('Movimentações'!$B$5:$B$3004=$A1003),'Movimentações'!$E$5:$E$3004),""))</f>
        <v/>
      </c>
      <c r="K1003" s="14">
        <f>IF($J1003&lt;&gt;"Montagem","",LOOKUP(2,1/('Movimentações'!$B$5:$B$3004=$A1003),'Movimentações'!$C$5:$C$3004)&amp;" "&amp;LOOKUP(2,1/('Movimentações'!$B$5:$B$3004=$A1003),'Movimentações'!$D$5:$D$3004))</f>
        <v/>
      </c>
      <c r="L1003" s="18">
        <f>IF($A1003="","",SUMIF('Movimentações'!$B$5:$B$3004,$A1003,'Movimentações'!$H$5:$H$3004))</f>
        <v/>
      </c>
      <c r="M1003" s="17">
        <f>IF($A1003="","",IFERROR(LOOKUP(2,1/(('Movimentações'!$B$5:$B$3004=$A1003)*('Movimentações'!$G$5:$G$3004&lt;&gt;"")),'Movimentações'!$G$5:$G$3004),""))</f>
        <v/>
      </c>
      <c r="N1003" s="17">
        <f>IF(OR($H1003="",$M1003=""),"",$H1003-$M1003)</f>
        <v/>
      </c>
      <c r="O1003" s="18">
        <f>IF(OR($N1003="",$L1003=""),"",IF(OR($N1003&lt;=0,$L1003=0),"",$L1003/$N1003))</f>
        <v/>
      </c>
      <c r="P1003" s="19">
        <f>IF(OR($G1003="",$L1003=""),"",IF($L1003=0,"",$G1003/$L1003))</f>
        <v/>
      </c>
      <c r="Q1003" s="14">
        <f>IF(OR($M1003="",Listas!$H$2=""),"",IF($M1003&lt;=Listas!$H$2,"Sulco no limite: avaliar a retirada",""))</f>
        <v/>
      </c>
      <c r="R1003" s="14" t="n"/>
    </row>
    <row r="1004">
      <c r="A1004" s="14" t="n"/>
      <c r="B1004" s="14" t="n"/>
      <c r="C1004" s="14" t="n"/>
      <c r="D1004" s="14" t="n"/>
      <c r="E1004" s="14" t="n"/>
      <c r="F1004" s="15" t="n"/>
      <c r="G1004" s="16" t="n"/>
      <c r="H1004" s="17" t="n"/>
      <c r="I1004" s="14" t="n"/>
      <c r="J1004" s="14">
        <f>IF($A1004="","",IFERROR(LOOKUP(2,1/('Movimentações'!$B$5:$B$3004=$A1004),'Movimentações'!$E$5:$E$3004),""))</f>
        <v/>
      </c>
      <c r="K1004" s="14">
        <f>IF($J1004&lt;&gt;"Montagem","",LOOKUP(2,1/('Movimentações'!$B$5:$B$3004=$A1004),'Movimentações'!$C$5:$C$3004)&amp;" "&amp;LOOKUP(2,1/('Movimentações'!$B$5:$B$3004=$A1004),'Movimentações'!$D$5:$D$3004))</f>
        <v/>
      </c>
      <c r="L1004" s="18">
        <f>IF($A1004="","",SUMIF('Movimentações'!$B$5:$B$3004,$A1004,'Movimentações'!$H$5:$H$3004))</f>
        <v/>
      </c>
      <c r="M1004" s="17">
        <f>IF($A1004="","",IFERROR(LOOKUP(2,1/(('Movimentações'!$B$5:$B$3004=$A1004)*('Movimentações'!$G$5:$G$3004&lt;&gt;"")),'Movimentações'!$G$5:$G$3004),""))</f>
        <v/>
      </c>
      <c r="N1004" s="17">
        <f>IF(OR($H1004="",$M1004=""),"",$H1004-$M1004)</f>
        <v/>
      </c>
      <c r="O1004" s="18">
        <f>IF(OR($N1004="",$L1004=""),"",IF(OR($N1004&lt;=0,$L1004=0),"",$L1004/$N1004))</f>
        <v/>
      </c>
      <c r="P1004" s="19">
        <f>IF(OR($G1004="",$L1004=""),"",IF($L1004=0,"",$G1004/$L1004))</f>
        <v/>
      </c>
      <c r="Q1004" s="14">
        <f>IF(OR($M1004="",Listas!$H$2=""),"",IF($M1004&lt;=Listas!$H$2,"Sulco no limite: avaliar a retirada",""))</f>
        <v/>
      </c>
      <c r="R1004" s="14" t="n"/>
    </row>
  </sheetData>
  <autoFilter ref="A4:R1004"/>
  <conditionalFormatting sqref="Q5:Q1004">
    <cfRule type="expression" priority="1" dxfId="0">
      <formula>LEN(Q5)&gt;0</formula>
    </cfRule>
  </conditionalFormatting>
  <dataValidations count="2">
    <dataValidation sqref="E5:E1004" showDropDown="0" showInputMessage="0" showErrorMessage="0" allowBlank="1" promptTitle="Vida" prompt="Escolha na lista (você pode editar as opções na aba Listas)." type="list">
      <formula1>=Listas!$A$2:$A$16</formula1>
    </dataValidation>
    <dataValidation sqref="I5:I1004" showDropDown="0" showInputMessage="0" showErrorMessage="0" allowBlank="1" promptTitle="Situação" prompt="Escolha na lista (você pode editar as opções na aba Listas)." type="list">
      <formula1>=Listas!$B$2:$B$16</formula1>
    </dataValidation>
  </dataValidations>
  <hyperlinks>
    <hyperlink xmlns:r="http://schemas.openxmlformats.org/officeDocument/2006/relationships" ref="A2" r:id="rId1"/>
  </hyperlinks>
  <pageMargins left="0.4" right="0.4" top="0.5" bottom="0.5" header="0.5" footer="0.5"/>
  <pageSetup orientation="landscape" paperSize="9" fitToHeight="0" fitToWidth="1"/>
  <headerFooter>
    <oddHeader/>
    <oddFooter>&amp;CModelo grátis Gefrota · gefrota.com.br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0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0" customWidth="1" min="2" max="2"/>
    <col width="11" customWidth="1" min="3" max="3"/>
    <col width="9" customWidth="1" min="4" max="4"/>
    <col width="20" customWidth="1" min="5" max="5"/>
    <col width="13" customWidth="1" min="6" max="6"/>
    <col width="10" customWidth="1" min="7" max="7"/>
    <col width="13" customWidth="1" min="8" max="8"/>
    <col width="32" customWidth="1" min="9" max="9"/>
  </cols>
  <sheetData>
    <row r="1" ht="22" customHeight="1">
      <c r="A1" s="1" t="inlineStr">
        <is>
          <t>Movimentações dos pneus</t>
        </is>
      </c>
    </row>
    <row r="2">
      <c r="A2" s="2" t="inlineStr">
        <is>
          <t>Modelo grátis Gefrota · gefrota.com.br</t>
        </is>
      </c>
    </row>
    <row r="3">
      <c r="A3" s="3" t="inlineStr">
        <is>
          <t>Lance em ordem de data. O km é o do veículo (hodômetro) no momento do movimento.</t>
        </is>
      </c>
    </row>
    <row r="4" ht="32" customHeight="1">
      <c r="A4" s="6" t="inlineStr">
        <is>
          <t>Data</t>
        </is>
      </c>
      <c r="B4" s="6" t="inlineStr">
        <is>
          <t>Nº de fogo</t>
        </is>
      </c>
      <c r="C4" s="6" t="inlineStr">
        <is>
          <t>Placa</t>
        </is>
      </c>
      <c r="D4" s="6" t="inlineStr">
        <is>
          <t>Posição</t>
        </is>
      </c>
      <c r="E4" s="6" t="inlineStr">
        <is>
          <t>Movimento</t>
        </is>
      </c>
      <c r="F4" s="6" t="inlineStr">
        <is>
          <t>Km ou horímetro do veículo</t>
        </is>
      </c>
      <c r="G4" s="6" t="inlineStr">
        <is>
          <t>Sulco medido (mm)</t>
        </is>
      </c>
      <c r="H4" s="7" t="inlineStr">
        <is>
          <t>Km rodado nesta montagem (auto)</t>
        </is>
      </c>
      <c r="I4" s="6" t="inlineStr">
        <is>
          <t>Motivo ou observação</t>
        </is>
      </c>
    </row>
    <row r="5">
      <c r="A5" s="9" t="n">
        <v>46034</v>
      </c>
      <c r="B5" s="8" t="inlineStr">
        <is>
          <t>101</t>
        </is>
      </c>
      <c r="C5" s="8" t="inlineStr">
        <is>
          <t>ABC1D23</t>
        </is>
      </c>
      <c r="D5" s="8" t="inlineStr">
        <is>
          <t>1E</t>
        </is>
      </c>
      <c r="E5" s="8" t="inlineStr">
        <is>
          <t>Montagem</t>
        </is>
      </c>
      <c r="F5" s="12" t="n">
        <v>100000</v>
      </c>
      <c r="G5" s="11" t="n">
        <v>16</v>
      </c>
      <c r="H5" s="12">
        <f>IF(OR($E5&lt;&gt;"Desmontagem",$F5=""),"",IFERROR($F5-LOOKUP(2,1/(($B$4:$B4=$B5)*($E$4:$E4="Montagem")),$F$4:$F4),""))</f>
        <v/>
      </c>
      <c r="I5" s="8" t="inlineStr">
        <is>
          <t>EXEMPLO: apague esta linha. Pneu novo</t>
        </is>
      </c>
    </row>
    <row r="6">
      <c r="A6" s="9" t="n">
        <v>46127</v>
      </c>
      <c r="B6" s="8" t="inlineStr">
        <is>
          <t>101</t>
        </is>
      </c>
      <c r="C6" s="8" t="inlineStr">
        <is>
          <t>ABC1D23</t>
        </is>
      </c>
      <c r="D6" s="8" t="inlineStr">
        <is>
          <t>1E</t>
        </is>
      </c>
      <c r="E6" s="8" t="inlineStr">
        <is>
          <t>Medição de sulco</t>
        </is>
      </c>
      <c r="F6" s="12" t="n">
        <v>130000</v>
      </c>
      <c r="G6" s="11" t="n">
        <v>12.5</v>
      </c>
      <c r="H6" s="12">
        <f>IF(OR($E6&lt;&gt;"Desmontagem",$F6=""),"",IFERROR($F6-LOOKUP(2,1/(($B$4:$B5=$B6)*($E$4:$E5="Montagem")),$F$4:$F5),""))</f>
        <v/>
      </c>
      <c r="I6" s="8" t="inlineStr">
        <is>
          <t>EXEMPLO: apague esta linha.</t>
        </is>
      </c>
    </row>
    <row r="7">
      <c r="A7" s="9" t="n">
        <v>46254</v>
      </c>
      <c r="B7" s="8" t="inlineStr">
        <is>
          <t>101</t>
        </is>
      </c>
      <c r="C7" s="8" t="inlineStr">
        <is>
          <t>ABC1D23</t>
        </is>
      </c>
      <c r="D7" s="8" t="inlineStr">
        <is>
          <t>1E</t>
        </is>
      </c>
      <c r="E7" s="8" t="inlineStr">
        <is>
          <t>Desmontagem</t>
        </is>
      </c>
      <c r="F7" s="12" t="n">
        <v>160000</v>
      </c>
      <c r="G7" s="11" t="n">
        <v>9</v>
      </c>
      <c r="H7" s="12">
        <f>IF(OR($E7&lt;&gt;"Desmontagem",$F7=""),"",IFERROR($F7-LOOKUP(2,1/(($B$4:$B6=$B7)*($E$4:$E6="Montagem")),$F$4:$F6),""))</f>
        <v/>
      </c>
      <c r="I7" s="8" t="inlineStr">
        <is>
          <t>EXEMPLO: apague esta linha. Rodízio</t>
        </is>
      </c>
    </row>
    <row r="8">
      <c r="A8" s="9" t="n">
        <v>46254</v>
      </c>
      <c r="B8" s="8" t="inlineStr">
        <is>
          <t>102</t>
        </is>
      </c>
      <c r="C8" s="8" t="inlineStr">
        <is>
          <t>ABC1D23</t>
        </is>
      </c>
      <c r="D8" s="8" t="inlineStr">
        <is>
          <t>1E</t>
        </is>
      </c>
      <c r="E8" s="8" t="inlineStr">
        <is>
          <t>Montagem</t>
        </is>
      </c>
      <c r="F8" s="12" t="n">
        <v>160000</v>
      </c>
      <c r="G8" s="11" t="n">
        <v>17.5</v>
      </c>
      <c r="H8" s="12">
        <f>IF(OR($E8&lt;&gt;"Desmontagem",$F8=""),"",IFERROR($F8-LOOKUP(2,1/(($B$4:$B7=$B8)*($E$4:$E7="Montagem")),$F$4:$F7),""))</f>
        <v/>
      </c>
      <c r="I8" s="8" t="inlineStr">
        <is>
          <t>EXEMPLO: apague esta linha. Veio do estoque</t>
        </is>
      </c>
    </row>
    <row r="9">
      <c r="A9" s="15" t="n"/>
      <c r="B9" s="14" t="n"/>
      <c r="C9" s="14" t="n"/>
      <c r="D9" s="14" t="n"/>
      <c r="E9" s="14" t="n"/>
      <c r="F9" s="18" t="n"/>
      <c r="G9" s="17" t="n"/>
      <c r="H9" s="18">
        <f>IF(OR($E9&lt;&gt;"Desmontagem",$F9=""),"",IFERROR($F9-LOOKUP(2,1/(($B$4:$B8=$B9)*($E$4:$E8="Montagem")),$F$4:$F8),""))</f>
        <v/>
      </c>
      <c r="I9" s="14" t="n"/>
    </row>
    <row r="10">
      <c r="A10" s="15" t="n"/>
      <c r="B10" s="14" t="n"/>
      <c r="C10" s="14" t="n"/>
      <c r="D10" s="14" t="n"/>
      <c r="E10" s="14" t="n"/>
      <c r="F10" s="18" t="n"/>
      <c r="G10" s="17" t="n"/>
      <c r="H10" s="18">
        <f>IF(OR($E10&lt;&gt;"Desmontagem",$F10=""),"",IFERROR($F10-LOOKUP(2,1/(($B$4:$B9=$B10)*($E$4:$E9="Montagem")),$F$4:$F9),""))</f>
        <v/>
      </c>
      <c r="I10" s="14" t="n"/>
    </row>
    <row r="11">
      <c r="A11" s="15" t="n"/>
      <c r="B11" s="14" t="n"/>
      <c r="C11" s="14" t="n"/>
      <c r="D11" s="14" t="n"/>
      <c r="E11" s="14" t="n"/>
      <c r="F11" s="18" t="n"/>
      <c r="G11" s="17" t="n"/>
      <c r="H11" s="18">
        <f>IF(OR($E11&lt;&gt;"Desmontagem",$F11=""),"",IFERROR($F11-LOOKUP(2,1/(($B$4:$B10=$B11)*($E$4:$E10="Montagem")),$F$4:$F10),""))</f>
        <v/>
      </c>
      <c r="I11" s="14" t="n"/>
    </row>
    <row r="12">
      <c r="A12" s="15" t="n"/>
      <c r="B12" s="14" t="n"/>
      <c r="C12" s="14" t="n"/>
      <c r="D12" s="14" t="n"/>
      <c r="E12" s="14" t="n"/>
      <c r="F12" s="18" t="n"/>
      <c r="G12" s="17" t="n"/>
      <c r="H12" s="18">
        <f>IF(OR($E12&lt;&gt;"Desmontagem",$F12=""),"",IFERROR($F12-LOOKUP(2,1/(($B$4:$B11=$B12)*($E$4:$E11="Montagem")),$F$4:$F11),""))</f>
        <v/>
      </c>
      <c r="I12" s="14" t="n"/>
    </row>
    <row r="13">
      <c r="A13" s="15" t="n"/>
      <c r="B13" s="14" t="n"/>
      <c r="C13" s="14" t="n"/>
      <c r="D13" s="14" t="n"/>
      <c r="E13" s="14" t="n"/>
      <c r="F13" s="18" t="n"/>
      <c r="G13" s="17" t="n"/>
      <c r="H13" s="18">
        <f>IF(OR($E13&lt;&gt;"Desmontagem",$F13=""),"",IFERROR($F13-LOOKUP(2,1/(($B$4:$B12=$B13)*($E$4:$E12="Montagem")),$F$4:$F12),""))</f>
        <v/>
      </c>
      <c r="I13" s="14" t="n"/>
    </row>
    <row r="14">
      <c r="A14" s="15" t="n"/>
      <c r="B14" s="14" t="n"/>
      <c r="C14" s="14" t="n"/>
      <c r="D14" s="14" t="n"/>
      <c r="E14" s="14" t="n"/>
      <c r="F14" s="18" t="n"/>
      <c r="G14" s="17" t="n"/>
      <c r="H14" s="18">
        <f>IF(OR($E14&lt;&gt;"Desmontagem",$F14=""),"",IFERROR($F14-LOOKUP(2,1/(($B$4:$B13=$B14)*($E$4:$E13="Montagem")),$F$4:$F13),""))</f>
        <v/>
      </c>
      <c r="I14" s="14" t="n"/>
    </row>
    <row r="15">
      <c r="A15" s="15" t="n"/>
      <c r="B15" s="14" t="n"/>
      <c r="C15" s="14" t="n"/>
      <c r="D15" s="14" t="n"/>
      <c r="E15" s="14" t="n"/>
      <c r="F15" s="18" t="n"/>
      <c r="G15" s="17" t="n"/>
      <c r="H15" s="18">
        <f>IF(OR($E15&lt;&gt;"Desmontagem",$F15=""),"",IFERROR($F15-LOOKUP(2,1/(($B$4:$B14=$B15)*($E$4:$E14="Montagem")),$F$4:$F14),""))</f>
        <v/>
      </c>
      <c r="I15" s="14" t="n"/>
    </row>
    <row r="16">
      <c r="A16" s="15" t="n"/>
      <c r="B16" s="14" t="n"/>
      <c r="C16" s="14" t="n"/>
      <c r="D16" s="14" t="n"/>
      <c r="E16" s="14" t="n"/>
      <c r="F16" s="18" t="n"/>
      <c r="G16" s="17" t="n"/>
      <c r="H16" s="18">
        <f>IF(OR($E16&lt;&gt;"Desmontagem",$F16=""),"",IFERROR($F16-LOOKUP(2,1/(($B$4:$B15=$B16)*($E$4:$E15="Montagem")),$F$4:$F15),""))</f>
        <v/>
      </c>
      <c r="I16" s="14" t="n"/>
    </row>
    <row r="17">
      <c r="A17" s="15" t="n"/>
      <c r="B17" s="14" t="n"/>
      <c r="C17" s="14" t="n"/>
      <c r="D17" s="14" t="n"/>
      <c r="E17" s="14" t="n"/>
      <c r="F17" s="18" t="n"/>
      <c r="G17" s="17" t="n"/>
      <c r="H17" s="18">
        <f>IF(OR($E17&lt;&gt;"Desmontagem",$F17=""),"",IFERROR($F17-LOOKUP(2,1/(($B$4:$B16=$B17)*($E$4:$E16="Montagem")),$F$4:$F16),""))</f>
        <v/>
      </c>
      <c r="I17" s="14" t="n"/>
    </row>
    <row r="18">
      <c r="A18" s="15" t="n"/>
      <c r="B18" s="14" t="n"/>
      <c r="C18" s="14" t="n"/>
      <c r="D18" s="14" t="n"/>
      <c r="E18" s="14" t="n"/>
      <c r="F18" s="18" t="n"/>
      <c r="G18" s="17" t="n"/>
      <c r="H18" s="18">
        <f>IF(OR($E18&lt;&gt;"Desmontagem",$F18=""),"",IFERROR($F18-LOOKUP(2,1/(($B$4:$B17=$B18)*($E$4:$E17="Montagem")),$F$4:$F17),""))</f>
        <v/>
      </c>
      <c r="I18" s="14" t="n"/>
    </row>
    <row r="19">
      <c r="A19" s="15" t="n"/>
      <c r="B19" s="14" t="n"/>
      <c r="C19" s="14" t="n"/>
      <c r="D19" s="14" t="n"/>
      <c r="E19" s="14" t="n"/>
      <c r="F19" s="18" t="n"/>
      <c r="G19" s="17" t="n"/>
      <c r="H19" s="18">
        <f>IF(OR($E19&lt;&gt;"Desmontagem",$F19=""),"",IFERROR($F19-LOOKUP(2,1/(($B$4:$B18=$B19)*($E$4:$E18="Montagem")),$F$4:$F18),""))</f>
        <v/>
      </c>
      <c r="I19" s="14" t="n"/>
    </row>
    <row r="20">
      <c r="A20" s="15" t="n"/>
      <c r="B20" s="14" t="n"/>
      <c r="C20" s="14" t="n"/>
      <c r="D20" s="14" t="n"/>
      <c r="E20" s="14" t="n"/>
      <c r="F20" s="18" t="n"/>
      <c r="G20" s="17" t="n"/>
      <c r="H20" s="18">
        <f>IF(OR($E20&lt;&gt;"Desmontagem",$F20=""),"",IFERROR($F20-LOOKUP(2,1/(($B$4:$B19=$B20)*($E$4:$E19="Montagem")),$F$4:$F19),""))</f>
        <v/>
      </c>
      <c r="I20" s="14" t="n"/>
    </row>
    <row r="21">
      <c r="A21" s="15" t="n"/>
      <c r="B21" s="14" t="n"/>
      <c r="C21" s="14" t="n"/>
      <c r="D21" s="14" t="n"/>
      <c r="E21" s="14" t="n"/>
      <c r="F21" s="18" t="n"/>
      <c r="G21" s="17" t="n"/>
      <c r="H21" s="18">
        <f>IF(OR($E21&lt;&gt;"Desmontagem",$F21=""),"",IFERROR($F21-LOOKUP(2,1/(($B$4:$B20=$B21)*($E$4:$E20="Montagem")),$F$4:$F20),""))</f>
        <v/>
      </c>
      <c r="I21" s="14" t="n"/>
    </row>
    <row r="22">
      <c r="A22" s="15" t="n"/>
      <c r="B22" s="14" t="n"/>
      <c r="C22" s="14" t="n"/>
      <c r="D22" s="14" t="n"/>
      <c r="E22" s="14" t="n"/>
      <c r="F22" s="18" t="n"/>
      <c r="G22" s="17" t="n"/>
      <c r="H22" s="18">
        <f>IF(OR($E22&lt;&gt;"Desmontagem",$F22=""),"",IFERROR($F22-LOOKUP(2,1/(($B$4:$B21=$B22)*($E$4:$E21="Montagem")),$F$4:$F21),""))</f>
        <v/>
      </c>
      <c r="I22" s="14" t="n"/>
    </row>
    <row r="23">
      <c r="A23" s="15" t="n"/>
      <c r="B23" s="14" t="n"/>
      <c r="C23" s="14" t="n"/>
      <c r="D23" s="14" t="n"/>
      <c r="E23" s="14" t="n"/>
      <c r="F23" s="18" t="n"/>
      <c r="G23" s="17" t="n"/>
      <c r="H23" s="18">
        <f>IF(OR($E23&lt;&gt;"Desmontagem",$F23=""),"",IFERROR($F23-LOOKUP(2,1/(($B$4:$B22=$B23)*($E$4:$E22="Montagem")),$F$4:$F22),""))</f>
        <v/>
      </c>
      <c r="I23" s="14" t="n"/>
    </row>
    <row r="24">
      <c r="A24" s="15" t="n"/>
      <c r="B24" s="14" t="n"/>
      <c r="C24" s="14" t="n"/>
      <c r="D24" s="14" t="n"/>
      <c r="E24" s="14" t="n"/>
      <c r="F24" s="18" t="n"/>
      <c r="G24" s="17" t="n"/>
      <c r="H24" s="18">
        <f>IF(OR($E24&lt;&gt;"Desmontagem",$F24=""),"",IFERROR($F24-LOOKUP(2,1/(($B$4:$B23=$B24)*($E$4:$E23="Montagem")),$F$4:$F23),""))</f>
        <v/>
      </c>
      <c r="I24" s="14" t="n"/>
    </row>
    <row r="25">
      <c r="A25" s="15" t="n"/>
      <c r="B25" s="14" t="n"/>
      <c r="C25" s="14" t="n"/>
      <c r="D25" s="14" t="n"/>
      <c r="E25" s="14" t="n"/>
      <c r="F25" s="18" t="n"/>
      <c r="G25" s="17" t="n"/>
      <c r="H25" s="18">
        <f>IF(OR($E25&lt;&gt;"Desmontagem",$F25=""),"",IFERROR($F25-LOOKUP(2,1/(($B$4:$B24=$B25)*($E$4:$E24="Montagem")),$F$4:$F24),""))</f>
        <v/>
      </c>
      <c r="I25" s="14" t="n"/>
    </row>
    <row r="26">
      <c r="A26" s="15" t="n"/>
      <c r="B26" s="14" t="n"/>
      <c r="C26" s="14" t="n"/>
      <c r="D26" s="14" t="n"/>
      <c r="E26" s="14" t="n"/>
      <c r="F26" s="18" t="n"/>
      <c r="G26" s="17" t="n"/>
      <c r="H26" s="18">
        <f>IF(OR($E26&lt;&gt;"Desmontagem",$F26=""),"",IFERROR($F26-LOOKUP(2,1/(($B$4:$B25=$B26)*($E$4:$E25="Montagem")),$F$4:$F25),""))</f>
        <v/>
      </c>
      <c r="I26" s="14" t="n"/>
    </row>
    <row r="27">
      <c r="A27" s="15" t="n"/>
      <c r="B27" s="14" t="n"/>
      <c r="C27" s="14" t="n"/>
      <c r="D27" s="14" t="n"/>
      <c r="E27" s="14" t="n"/>
      <c r="F27" s="18" t="n"/>
      <c r="G27" s="17" t="n"/>
      <c r="H27" s="18">
        <f>IF(OR($E27&lt;&gt;"Desmontagem",$F27=""),"",IFERROR($F27-LOOKUP(2,1/(($B$4:$B26=$B27)*($E$4:$E26="Montagem")),$F$4:$F26),""))</f>
        <v/>
      </c>
      <c r="I27" s="14" t="n"/>
    </row>
    <row r="28">
      <c r="A28" s="15" t="n"/>
      <c r="B28" s="14" t="n"/>
      <c r="C28" s="14" t="n"/>
      <c r="D28" s="14" t="n"/>
      <c r="E28" s="14" t="n"/>
      <c r="F28" s="18" t="n"/>
      <c r="G28" s="17" t="n"/>
      <c r="H28" s="18">
        <f>IF(OR($E28&lt;&gt;"Desmontagem",$F28=""),"",IFERROR($F28-LOOKUP(2,1/(($B$4:$B27=$B28)*($E$4:$E27="Montagem")),$F$4:$F27),""))</f>
        <v/>
      </c>
      <c r="I28" s="14" t="n"/>
    </row>
    <row r="29">
      <c r="A29" s="15" t="n"/>
      <c r="B29" s="14" t="n"/>
      <c r="C29" s="14" t="n"/>
      <c r="D29" s="14" t="n"/>
      <c r="E29" s="14" t="n"/>
      <c r="F29" s="18" t="n"/>
      <c r="G29" s="17" t="n"/>
      <c r="H29" s="18">
        <f>IF(OR($E29&lt;&gt;"Desmontagem",$F29=""),"",IFERROR($F29-LOOKUP(2,1/(($B$4:$B28=$B29)*($E$4:$E28="Montagem")),$F$4:$F28),""))</f>
        <v/>
      </c>
      <c r="I29" s="14" t="n"/>
    </row>
    <row r="30">
      <c r="A30" s="15" t="n"/>
      <c r="B30" s="14" t="n"/>
      <c r="C30" s="14" t="n"/>
      <c r="D30" s="14" t="n"/>
      <c r="E30" s="14" t="n"/>
      <c r="F30" s="18" t="n"/>
      <c r="G30" s="17" t="n"/>
      <c r="H30" s="18">
        <f>IF(OR($E30&lt;&gt;"Desmontagem",$F30=""),"",IFERROR($F30-LOOKUP(2,1/(($B$4:$B29=$B30)*($E$4:$E29="Montagem")),$F$4:$F29),""))</f>
        <v/>
      </c>
      <c r="I30" s="14" t="n"/>
    </row>
    <row r="31">
      <c r="A31" s="15" t="n"/>
      <c r="B31" s="14" t="n"/>
      <c r="C31" s="14" t="n"/>
      <c r="D31" s="14" t="n"/>
      <c r="E31" s="14" t="n"/>
      <c r="F31" s="18" t="n"/>
      <c r="G31" s="17" t="n"/>
      <c r="H31" s="18">
        <f>IF(OR($E31&lt;&gt;"Desmontagem",$F31=""),"",IFERROR($F31-LOOKUP(2,1/(($B$4:$B30=$B31)*($E$4:$E30="Montagem")),$F$4:$F30),""))</f>
        <v/>
      </c>
      <c r="I31" s="14" t="n"/>
    </row>
    <row r="32">
      <c r="A32" s="15" t="n"/>
      <c r="B32" s="14" t="n"/>
      <c r="C32" s="14" t="n"/>
      <c r="D32" s="14" t="n"/>
      <c r="E32" s="14" t="n"/>
      <c r="F32" s="18" t="n"/>
      <c r="G32" s="17" t="n"/>
      <c r="H32" s="18">
        <f>IF(OR($E32&lt;&gt;"Desmontagem",$F32=""),"",IFERROR($F32-LOOKUP(2,1/(($B$4:$B31=$B32)*($E$4:$E31="Montagem")),$F$4:$F31),""))</f>
        <v/>
      </c>
      <c r="I32" s="14" t="n"/>
    </row>
    <row r="33">
      <c r="A33" s="15" t="n"/>
      <c r="B33" s="14" t="n"/>
      <c r="C33" s="14" t="n"/>
      <c r="D33" s="14" t="n"/>
      <c r="E33" s="14" t="n"/>
      <c r="F33" s="18" t="n"/>
      <c r="G33" s="17" t="n"/>
      <c r="H33" s="18">
        <f>IF(OR($E33&lt;&gt;"Desmontagem",$F33=""),"",IFERROR($F33-LOOKUP(2,1/(($B$4:$B32=$B33)*($E$4:$E32="Montagem")),$F$4:$F32),""))</f>
        <v/>
      </c>
      <c r="I33" s="14" t="n"/>
    </row>
    <row r="34">
      <c r="A34" s="15" t="n"/>
      <c r="B34" s="14" t="n"/>
      <c r="C34" s="14" t="n"/>
      <c r="D34" s="14" t="n"/>
      <c r="E34" s="14" t="n"/>
      <c r="F34" s="18" t="n"/>
      <c r="G34" s="17" t="n"/>
      <c r="H34" s="18">
        <f>IF(OR($E34&lt;&gt;"Desmontagem",$F34=""),"",IFERROR($F34-LOOKUP(2,1/(($B$4:$B33=$B34)*($E$4:$E33="Montagem")),$F$4:$F33),""))</f>
        <v/>
      </c>
      <c r="I34" s="14" t="n"/>
    </row>
    <row r="35">
      <c r="A35" s="15" t="n"/>
      <c r="B35" s="14" t="n"/>
      <c r="C35" s="14" t="n"/>
      <c r="D35" s="14" t="n"/>
      <c r="E35" s="14" t="n"/>
      <c r="F35" s="18" t="n"/>
      <c r="G35" s="17" t="n"/>
      <c r="H35" s="18">
        <f>IF(OR($E35&lt;&gt;"Desmontagem",$F35=""),"",IFERROR($F35-LOOKUP(2,1/(($B$4:$B34=$B35)*($E$4:$E34="Montagem")),$F$4:$F34),""))</f>
        <v/>
      </c>
      <c r="I35" s="14" t="n"/>
    </row>
    <row r="36">
      <c r="A36" s="15" t="n"/>
      <c r="B36" s="14" t="n"/>
      <c r="C36" s="14" t="n"/>
      <c r="D36" s="14" t="n"/>
      <c r="E36" s="14" t="n"/>
      <c r="F36" s="18" t="n"/>
      <c r="G36" s="17" t="n"/>
      <c r="H36" s="18">
        <f>IF(OR($E36&lt;&gt;"Desmontagem",$F36=""),"",IFERROR($F36-LOOKUP(2,1/(($B$4:$B35=$B36)*($E$4:$E35="Montagem")),$F$4:$F35),""))</f>
        <v/>
      </c>
      <c r="I36" s="14" t="n"/>
    </row>
    <row r="37">
      <c r="A37" s="15" t="n"/>
      <c r="B37" s="14" t="n"/>
      <c r="C37" s="14" t="n"/>
      <c r="D37" s="14" t="n"/>
      <c r="E37" s="14" t="n"/>
      <c r="F37" s="18" t="n"/>
      <c r="G37" s="17" t="n"/>
      <c r="H37" s="18">
        <f>IF(OR($E37&lt;&gt;"Desmontagem",$F37=""),"",IFERROR($F37-LOOKUP(2,1/(($B$4:$B36=$B37)*($E$4:$E36="Montagem")),$F$4:$F36),""))</f>
        <v/>
      </c>
      <c r="I37" s="14" t="n"/>
    </row>
    <row r="38">
      <c r="A38" s="15" t="n"/>
      <c r="B38" s="14" t="n"/>
      <c r="C38" s="14" t="n"/>
      <c r="D38" s="14" t="n"/>
      <c r="E38" s="14" t="n"/>
      <c r="F38" s="18" t="n"/>
      <c r="G38" s="17" t="n"/>
      <c r="H38" s="18">
        <f>IF(OR($E38&lt;&gt;"Desmontagem",$F38=""),"",IFERROR($F38-LOOKUP(2,1/(($B$4:$B37=$B38)*($E$4:$E37="Montagem")),$F$4:$F37),""))</f>
        <v/>
      </c>
      <c r="I38" s="14" t="n"/>
    </row>
    <row r="39">
      <c r="A39" s="15" t="n"/>
      <c r="B39" s="14" t="n"/>
      <c r="C39" s="14" t="n"/>
      <c r="D39" s="14" t="n"/>
      <c r="E39" s="14" t="n"/>
      <c r="F39" s="18" t="n"/>
      <c r="G39" s="17" t="n"/>
      <c r="H39" s="18">
        <f>IF(OR($E39&lt;&gt;"Desmontagem",$F39=""),"",IFERROR($F39-LOOKUP(2,1/(($B$4:$B38=$B39)*($E$4:$E38="Montagem")),$F$4:$F38),""))</f>
        <v/>
      </c>
      <c r="I39" s="14" t="n"/>
    </row>
    <row r="40">
      <c r="A40" s="15" t="n"/>
      <c r="B40" s="14" t="n"/>
      <c r="C40" s="14" t="n"/>
      <c r="D40" s="14" t="n"/>
      <c r="E40" s="14" t="n"/>
      <c r="F40" s="18" t="n"/>
      <c r="G40" s="17" t="n"/>
      <c r="H40" s="18">
        <f>IF(OR($E40&lt;&gt;"Desmontagem",$F40=""),"",IFERROR($F40-LOOKUP(2,1/(($B$4:$B39=$B40)*($E$4:$E39="Montagem")),$F$4:$F39),""))</f>
        <v/>
      </c>
      <c r="I40" s="14" t="n"/>
    </row>
    <row r="41">
      <c r="A41" s="15" t="n"/>
      <c r="B41" s="14" t="n"/>
      <c r="C41" s="14" t="n"/>
      <c r="D41" s="14" t="n"/>
      <c r="E41" s="14" t="n"/>
      <c r="F41" s="18" t="n"/>
      <c r="G41" s="17" t="n"/>
      <c r="H41" s="18">
        <f>IF(OR($E41&lt;&gt;"Desmontagem",$F41=""),"",IFERROR($F41-LOOKUP(2,1/(($B$4:$B40=$B41)*($E$4:$E40="Montagem")),$F$4:$F40),""))</f>
        <v/>
      </c>
      <c r="I41" s="14" t="n"/>
    </row>
    <row r="42">
      <c r="A42" s="15" t="n"/>
      <c r="B42" s="14" t="n"/>
      <c r="C42" s="14" t="n"/>
      <c r="D42" s="14" t="n"/>
      <c r="E42" s="14" t="n"/>
      <c r="F42" s="18" t="n"/>
      <c r="G42" s="17" t="n"/>
      <c r="H42" s="18">
        <f>IF(OR($E42&lt;&gt;"Desmontagem",$F42=""),"",IFERROR($F42-LOOKUP(2,1/(($B$4:$B41=$B42)*($E$4:$E41="Montagem")),$F$4:$F41),""))</f>
        <v/>
      </c>
      <c r="I42" s="14" t="n"/>
    </row>
    <row r="43">
      <c r="A43" s="15" t="n"/>
      <c r="B43" s="14" t="n"/>
      <c r="C43" s="14" t="n"/>
      <c r="D43" s="14" t="n"/>
      <c r="E43" s="14" t="n"/>
      <c r="F43" s="18" t="n"/>
      <c r="G43" s="17" t="n"/>
      <c r="H43" s="18">
        <f>IF(OR($E43&lt;&gt;"Desmontagem",$F43=""),"",IFERROR($F43-LOOKUP(2,1/(($B$4:$B42=$B43)*($E$4:$E42="Montagem")),$F$4:$F42),""))</f>
        <v/>
      </c>
      <c r="I43" s="14" t="n"/>
    </row>
    <row r="44">
      <c r="A44" s="15" t="n"/>
      <c r="B44" s="14" t="n"/>
      <c r="C44" s="14" t="n"/>
      <c r="D44" s="14" t="n"/>
      <c r="E44" s="14" t="n"/>
      <c r="F44" s="18" t="n"/>
      <c r="G44" s="17" t="n"/>
      <c r="H44" s="18">
        <f>IF(OR($E44&lt;&gt;"Desmontagem",$F44=""),"",IFERROR($F44-LOOKUP(2,1/(($B$4:$B43=$B44)*($E$4:$E43="Montagem")),$F$4:$F43),""))</f>
        <v/>
      </c>
      <c r="I44" s="14" t="n"/>
    </row>
    <row r="45">
      <c r="A45" s="15" t="n"/>
      <c r="B45" s="14" t="n"/>
      <c r="C45" s="14" t="n"/>
      <c r="D45" s="14" t="n"/>
      <c r="E45" s="14" t="n"/>
      <c r="F45" s="18" t="n"/>
      <c r="G45" s="17" t="n"/>
      <c r="H45" s="18">
        <f>IF(OR($E45&lt;&gt;"Desmontagem",$F45=""),"",IFERROR($F45-LOOKUP(2,1/(($B$4:$B44=$B45)*($E$4:$E44="Montagem")),$F$4:$F44),""))</f>
        <v/>
      </c>
      <c r="I45" s="14" t="n"/>
    </row>
    <row r="46">
      <c r="A46" s="15" t="n"/>
      <c r="B46" s="14" t="n"/>
      <c r="C46" s="14" t="n"/>
      <c r="D46" s="14" t="n"/>
      <c r="E46" s="14" t="n"/>
      <c r="F46" s="18" t="n"/>
      <c r="G46" s="17" t="n"/>
      <c r="H46" s="18">
        <f>IF(OR($E46&lt;&gt;"Desmontagem",$F46=""),"",IFERROR($F46-LOOKUP(2,1/(($B$4:$B45=$B46)*($E$4:$E45="Montagem")),$F$4:$F45),""))</f>
        <v/>
      </c>
      <c r="I46" s="14" t="n"/>
    </row>
    <row r="47">
      <c r="A47" s="15" t="n"/>
      <c r="B47" s="14" t="n"/>
      <c r="C47" s="14" t="n"/>
      <c r="D47" s="14" t="n"/>
      <c r="E47" s="14" t="n"/>
      <c r="F47" s="18" t="n"/>
      <c r="G47" s="17" t="n"/>
      <c r="H47" s="18">
        <f>IF(OR($E47&lt;&gt;"Desmontagem",$F47=""),"",IFERROR($F47-LOOKUP(2,1/(($B$4:$B46=$B47)*($E$4:$E46="Montagem")),$F$4:$F46),""))</f>
        <v/>
      </c>
      <c r="I47" s="14" t="n"/>
    </row>
    <row r="48">
      <c r="A48" s="15" t="n"/>
      <c r="B48" s="14" t="n"/>
      <c r="C48" s="14" t="n"/>
      <c r="D48" s="14" t="n"/>
      <c r="E48" s="14" t="n"/>
      <c r="F48" s="18" t="n"/>
      <c r="G48" s="17" t="n"/>
      <c r="H48" s="18">
        <f>IF(OR($E48&lt;&gt;"Desmontagem",$F48=""),"",IFERROR($F48-LOOKUP(2,1/(($B$4:$B47=$B48)*($E$4:$E47="Montagem")),$F$4:$F47),""))</f>
        <v/>
      </c>
      <c r="I48" s="14" t="n"/>
    </row>
    <row r="49">
      <c r="A49" s="15" t="n"/>
      <c r="B49" s="14" t="n"/>
      <c r="C49" s="14" t="n"/>
      <c r="D49" s="14" t="n"/>
      <c r="E49" s="14" t="n"/>
      <c r="F49" s="18" t="n"/>
      <c r="G49" s="17" t="n"/>
      <c r="H49" s="18">
        <f>IF(OR($E49&lt;&gt;"Desmontagem",$F49=""),"",IFERROR($F49-LOOKUP(2,1/(($B$4:$B48=$B49)*($E$4:$E48="Montagem")),$F$4:$F48),""))</f>
        <v/>
      </c>
      <c r="I49" s="14" t="n"/>
    </row>
    <row r="50">
      <c r="A50" s="15" t="n"/>
      <c r="B50" s="14" t="n"/>
      <c r="C50" s="14" t="n"/>
      <c r="D50" s="14" t="n"/>
      <c r="E50" s="14" t="n"/>
      <c r="F50" s="18" t="n"/>
      <c r="G50" s="17" t="n"/>
      <c r="H50" s="18">
        <f>IF(OR($E50&lt;&gt;"Desmontagem",$F50=""),"",IFERROR($F50-LOOKUP(2,1/(($B$4:$B49=$B50)*($E$4:$E49="Montagem")),$F$4:$F49),""))</f>
        <v/>
      </c>
      <c r="I50" s="14" t="n"/>
    </row>
    <row r="51">
      <c r="A51" s="15" t="n"/>
      <c r="B51" s="14" t="n"/>
      <c r="C51" s="14" t="n"/>
      <c r="D51" s="14" t="n"/>
      <c r="E51" s="14" t="n"/>
      <c r="F51" s="18" t="n"/>
      <c r="G51" s="17" t="n"/>
      <c r="H51" s="18">
        <f>IF(OR($E51&lt;&gt;"Desmontagem",$F51=""),"",IFERROR($F51-LOOKUP(2,1/(($B$4:$B50=$B51)*($E$4:$E50="Montagem")),$F$4:$F50),""))</f>
        <v/>
      </c>
      <c r="I51" s="14" t="n"/>
    </row>
    <row r="52">
      <c r="A52" s="15" t="n"/>
      <c r="B52" s="14" t="n"/>
      <c r="C52" s="14" t="n"/>
      <c r="D52" s="14" t="n"/>
      <c r="E52" s="14" t="n"/>
      <c r="F52" s="18" t="n"/>
      <c r="G52" s="17" t="n"/>
      <c r="H52" s="18">
        <f>IF(OR($E52&lt;&gt;"Desmontagem",$F52=""),"",IFERROR($F52-LOOKUP(2,1/(($B$4:$B51=$B52)*($E$4:$E51="Montagem")),$F$4:$F51),""))</f>
        <v/>
      </c>
      <c r="I52" s="14" t="n"/>
    </row>
    <row r="53">
      <c r="A53" s="15" t="n"/>
      <c r="B53" s="14" t="n"/>
      <c r="C53" s="14" t="n"/>
      <c r="D53" s="14" t="n"/>
      <c r="E53" s="14" t="n"/>
      <c r="F53" s="18" t="n"/>
      <c r="G53" s="17" t="n"/>
      <c r="H53" s="18">
        <f>IF(OR($E53&lt;&gt;"Desmontagem",$F53=""),"",IFERROR($F53-LOOKUP(2,1/(($B$4:$B52=$B53)*($E$4:$E52="Montagem")),$F$4:$F52),""))</f>
        <v/>
      </c>
      <c r="I53" s="14" t="n"/>
    </row>
    <row r="54">
      <c r="A54" s="15" t="n"/>
      <c r="B54" s="14" t="n"/>
      <c r="C54" s="14" t="n"/>
      <c r="D54" s="14" t="n"/>
      <c r="E54" s="14" t="n"/>
      <c r="F54" s="18" t="n"/>
      <c r="G54" s="17" t="n"/>
      <c r="H54" s="18">
        <f>IF(OR($E54&lt;&gt;"Desmontagem",$F54=""),"",IFERROR($F54-LOOKUP(2,1/(($B$4:$B53=$B54)*($E$4:$E53="Montagem")),$F$4:$F53),""))</f>
        <v/>
      </c>
      <c r="I54" s="14" t="n"/>
    </row>
    <row r="55">
      <c r="A55" s="15" t="n"/>
      <c r="B55" s="14" t="n"/>
      <c r="C55" s="14" t="n"/>
      <c r="D55" s="14" t="n"/>
      <c r="E55" s="14" t="n"/>
      <c r="F55" s="18" t="n"/>
      <c r="G55" s="17" t="n"/>
      <c r="H55" s="18">
        <f>IF(OR($E55&lt;&gt;"Desmontagem",$F55=""),"",IFERROR($F55-LOOKUP(2,1/(($B$4:$B54=$B55)*($E$4:$E54="Montagem")),$F$4:$F54),""))</f>
        <v/>
      </c>
      <c r="I55" s="14" t="n"/>
    </row>
    <row r="56">
      <c r="A56" s="15" t="n"/>
      <c r="B56" s="14" t="n"/>
      <c r="C56" s="14" t="n"/>
      <c r="D56" s="14" t="n"/>
      <c r="E56" s="14" t="n"/>
      <c r="F56" s="18" t="n"/>
      <c r="G56" s="17" t="n"/>
      <c r="H56" s="18">
        <f>IF(OR($E56&lt;&gt;"Desmontagem",$F56=""),"",IFERROR($F56-LOOKUP(2,1/(($B$4:$B55=$B56)*($E$4:$E55="Montagem")),$F$4:$F55),""))</f>
        <v/>
      </c>
      <c r="I56" s="14" t="n"/>
    </row>
    <row r="57">
      <c r="A57" s="15" t="n"/>
      <c r="B57" s="14" t="n"/>
      <c r="C57" s="14" t="n"/>
      <c r="D57" s="14" t="n"/>
      <c r="E57" s="14" t="n"/>
      <c r="F57" s="18" t="n"/>
      <c r="G57" s="17" t="n"/>
      <c r="H57" s="18">
        <f>IF(OR($E57&lt;&gt;"Desmontagem",$F57=""),"",IFERROR($F57-LOOKUP(2,1/(($B$4:$B56=$B57)*($E$4:$E56="Montagem")),$F$4:$F56),""))</f>
        <v/>
      </c>
      <c r="I57" s="14" t="n"/>
    </row>
    <row r="58">
      <c r="A58" s="15" t="n"/>
      <c r="B58" s="14" t="n"/>
      <c r="C58" s="14" t="n"/>
      <c r="D58" s="14" t="n"/>
      <c r="E58" s="14" t="n"/>
      <c r="F58" s="18" t="n"/>
      <c r="G58" s="17" t="n"/>
      <c r="H58" s="18">
        <f>IF(OR($E58&lt;&gt;"Desmontagem",$F58=""),"",IFERROR($F58-LOOKUP(2,1/(($B$4:$B57=$B58)*($E$4:$E57="Montagem")),$F$4:$F57),""))</f>
        <v/>
      </c>
      <c r="I58" s="14" t="n"/>
    </row>
    <row r="59">
      <c r="A59" s="15" t="n"/>
      <c r="B59" s="14" t="n"/>
      <c r="C59" s="14" t="n"/>
      <c r="D59" s="14" t="n"/>
      <c r="E59" s="14" t="n"/>
      <c r="F59" s="18" t="n"/>
      <c r="G59" s="17" t="n"/>
      <c r="H59" s="18">
        <f>IF(OR($E59&lt;&gt;"Desmontagem",$F59=""),"",IFERROR($F59-LOOKUP(2,1/(($B$4:$B58=$B59)*($E$4:$E58="Montagem")),$F$4:$F58),""))</f>
        <v/>
      </c>
      <c r="I59" s="14" t="n"/>
    </row>
    <row r="60">
      <c r="A60" s="15" t="n"/>
      <c r="B60" s="14" t="n"/>
      <c r="C60" s="14" t="n"/>
      <c r="D60" s="14" t="n"/>
      <c r="E60" s="14" t="n"/>
      <c r="F60" s="18" t="n"/>
      <c r="G60" s="17" t="n"/>
      <c r="H60" s="18">
        <f>IF(OR($E60&lt;&gt;"Desmontagem",$F60=""),"",IFERROR($F60-LOOKUP(2,1/(($B$4:$B59=$B60)*($E$4:$E59="Montagem")),$F$4:$F59),""))</f>
        <v/>
      </c>
      <c r="I60" s="14" t="n"/>
    </row>
    <row r="61">
      <c r="A61" s="15" t="n"/>
      <c r="B61" s="14" t="n"/>
      <c r="C61" s="14" t="n"/>
      <c r="D61" s="14" t="n"/>
      <c r="E61" s="14" t="n"/>
      <c r="F61" s="18" t="n"/>
      <c r="G61" s="17" t="n"/>
      <c r="H61" s="18">
        <f>IF(OR($E61&lt;&gt;"Desmontagem",$F61=""),"",IFERROR($F61-LOOKUP(2,1/(($B$4:$B60=$B61)*($E$4:$E60="Montagem")),$F$4:$F60),""))</f>
        <v/>
      </c>
      <c r="I61" s="14" t="n"/>
    </row>
    <row r="62">
      <c r="A62" s="15" t="n"/>
      <c r="B62" s="14" t="n"/>
      <c r="C62" s="14" t="n"/>
      <c r="D62" s="14" t="n"/>
      <c r="E62" s="14" t="n"/>
      <c r="F62" s="18" t="n"/>
      <c r="G62" s="17" t="n"/>
      <c r="H62" s="18">
        <f>IF(OR($E62&lt;&gt;"Desmontagem",$F62=""),"",IFERROR($F62-LOOKUP(2,1/(($B$4:$B61=$B62)*($E$4:$E61="Montagem")),$F$4:$F61),""))</f>
        <v/>
      </c>
      <c r="I62" s="14" t="n"/>
    </row>
    <row r="63">
      <c r="A63" s="15" t="n"/>
      <c r="B63" s="14" t="n"/>
      <c r="C63" s="14" t="n"/>
      <c r="D63" s="14" t="n"/>
      <c r="E63" s="14" t="n"/>
      <c r="F63" s="18" t="n"/>
      <c r="G63" s="17" t="n"/>
      <c r="H63" s="18">
        <f>IF(OR($E63&lt;&gt;"Desmontagem",$F63=""),"",IFERROR($F63-LOOKUP(2,1/(($B$4:$B62=$B63)*($E$4:$E62="Montagem")),$F$4:$F62),""))</f>
        <v/>
      </c>
      <c r="I63" s="14" t="n"/>
    </row>
    <row r="64">
      <c r="A64" s="15" t="n"/>
      <c r="B64" s="14" t="n"/>
      <c r="C64" s="14" t="n"/>
      <c r="D64" s="14" t="n"/>
      <c r="E64" s="14" t="n"/>
      <c r="F64" s="18" t="n"/>
      <c r="G64" s="17" t="n"/>
      <c r="H64" s="18">
        <f>IF(OR($E64&lt;&gt;"Desmontagem",$F64=""),"",IFERROR($F64-LOOKUP(2,1/(($B$4:$B63=$B64)*($E$4:$E63="Montagem")),$F$4:$F63),""))</f>
        <v/>
      </c>
      <c r="I64" s="14" t="n"/>
    </row>
    <row r="65">
      <c r="A65" s="15" t="n"/>
      <c r="B65" s="14" t="n"/>
      <c r="C65" s="14" t="n"/>
      <c r="D65" s="14" t="n"/>
      <c r="E65" s="14" t="n"/>
      <c r="F65" s="18" t="n"/>
      <c r="G65" s="17" t="n"/>
      <c r="H65" s="18">
        <f>IF(OR($E65&lt;&gt;"Desmontagem",$F65=""),"",IFERROR($F65-LOOKUP(2,1/(($B$4:$B64=$B65)*($E$4:$E64="Montagem")),$F$4:$F64),""))</f>
        <v/>
      </c>
      <c r="I65" s="14" t="n"/>
    </row>
    <row r="66">
      <c r="A66" s="15" t="n"/>
      <c r="B66" s="14" t="n"/>
      <c r="C66" s="14" t="n"/>
      <c r="D66" s="14" t="n"/>
      <c r="E66" s="14" t="n"/>
      <c r="F66" s="18" t="n"/>
      <c r="G66" s="17" t="n"/>
      <c r="H66" s="18">
        <f>IF(OR($E66&lt;&gt;"Desmontagem",$F66=""),"",IFERROR($F66-LOOKUP(2,1/(($B$4:$B65=$B66)*($E$4:$E65="Montagem")),$F$4:$F65),""))</f>
        <v/>
      </c>
      <c r="I66" s="14" t="n"/>
    </row>
    <row r="67">
      <c r="A67" s="15" t="n"/>
      <c r="B67" s="14" t="n"/>
      <c r="C67" s="14" t="n"/>
      <c r="D67" s="14" t="n"/>
      <c r="E67" s="14" t="n"/>
      <c r="F67" s="18" t="n"/>
      <c r="G67" s="17" t="n"/>
      <c r="H67" s="18">
        <f>IF(OR($E67&lt;&gt;"Desmontagem",$F67=""),"",IFERROR($F67-LOOKUP(2,1/(($B$4:$B66=$B67)*($E$4:$E66="Montagem")),$F$4:$F66),""))</f>
        <v/>
      </c>
      <c r="I67" s="14" t="n"/>
    </row>
    <row r="68">
      <c r="A68" s="15" t="n"/>
      <c r="B68" s="14" t="n"/>
      <c r="C68" s="14" t="n"/>
      <c r="D68" s="14" t="n"/>
      <c r="E68" s="14" t="n"/>
      <c r="F68" s="18" t="n"/>
      <c r="G68" s="17" t="n"/>
      <c r="H68" s="18">
        <f>IF(OR($E68&lt;&gt;"Desmontagem",$F68=""),"",IFERROR($F68-LOOKUP(2,1/(($B$4:$B67=$B68)*($E$4:$E67="Montagem")),$F$4:$F67),""))</f>
        <v/>
      </c>
      <c r="I68" s="14" t="n"/>
    </row>
    <row r="69">
      <c r="A69" s="15" t="n"/>
      <c r="B69" s="14" t="n"/>
      <c r="C69" s="14" t="n"/>
      <c r="D69" s="14" t="n"/>
      <c r="E69" s="14" t="n"/>
      <c r="F69" s="18" t="n"/>
      <c r="G69" s="17" t="n"/>
      <c r="H69" s="18">
        <f>IF(OR($E69&lt;&gt;"Desmontagem",$F69=""),"",IFERROR($F69-LOOKUP(2,1/(($B$4:$B68=$B69)*($E$4:$E68="Montagem")),$F$4:$F68),""))</f>
        <v/>
      </c>
      <c r="I69" s="14" t="n"/>
    </row>
    <row r="70">
      <c r="A70" s="15" t="n"/>
      <c r="B70" s="14" t="n"/>
      <c r="C70" s="14" t="n"/>
      <c r="D70" s="14" t="n"/>
      <c r="E70" s="14" t="n"/>
      <c r="F70" s="18" t="n"/>
      <c r="G70" s="17" t="n"/>
      <c r="H70" s="18">
        <f>IF(OR($E70&lt;&gt;"Desmontagem",$F70=""),"",IFERROR($F70-LOOKUP(2,1/(($B$4:$B69=$B70)*($E$4:$E69="Montagem")),$F$4:$F69),""))</f>
        <v/>
      </c>
      <c r="I70" s="14" t="n"/>
    </row>
    <row r="71">
      <c r="A71" s="15" t="n"/>
      <c r="B71" s="14" t="n"/>
      <c r="C71" s="14" t="n"/>
      <c r="D71" s="14" t="n"/>
      <c r="E71" s="14" t="n"/>
      <c r="F71" s="18" t="n"/>
      <c r="G71" s="17" t="n"/>
      <c r="H71" s="18">
        <f>IF(OR($E71&lt;&gt;"Desmontagem",$F71=""),"",IFERROR($F71-LOOKUP(2,1/(($B$4:$B70=$B71)*($E$4:$E70="Montagem")),$F$4:$F70),""))</f>
        <v/>
      </c>
      <c r="I71" s="14" t="n"/>
    </row>
    <row r="72">
      <c r="A72" s="15" t="n"/>
      <c r="B72" s="14" t="n"/>
      <c r="C72" s="14" t="n"/>
      <c r="D72" s="14" t="n"/>
      <c r="E72" s="14" t="n"/>
      <c r="F72" s="18" t="n"/>
      <c r="G72" s="17" t="n"/>
      <c r="H72" s="18">
        <f>IF(OR($E72&lt;&gt;"Desmontagem",$F72=""),"",IFERROR($F72-LOOKUP(2,1/(($B$4:$B71=$B72)*($E$4:$E71="Montagem")),$F$4:$F71),""))</f>
        <v/>
      </c>
      <c r="I72" s="14" t="n"/>
    </row>
    <row r="73">
      <c r="A73" s="15" t="n"/>
      <c r="B73" s="14" t="n"/>
      <c r="C73" s="14" t="n"/>
      <c r="D73" s="14" t="n"/>
      <c r="E73" s="14" t="n"/>
      <c r="F73" s="18" t="n"/>
      <c r="G73" s="17" t="n"/>
      <c r="H73" s="18">
        <f>IF(OR($E73&lt;&gt;"Desmontagem",$F73=""),"",IFERROR($F73-LOOKUP(2,1/(($B$4:$B72=$B73)*($E$4:$E72="Montagem")),$F$4:$F72),""))</f>
        <v/>
      </c>
      <c r="I73" s="14" t="n"/>
    </row>
    <row r="74">
      <c r="A74" s="15" t="n"/>
      <c r="B74" s="14" t="n"/>
      <c r="C74" s="14" t="n"/>
      <c r="D74" s="14" t="n"/>
      <c r="E74" s="14" t="n"/>
      <c r="F74" s="18" t="n"/>
      <c r="G74" s="17" t="n"/>
      <c r="H74" s="18">
        <f>IF(OR($E74&lt;&gt;"Desmontagem",$F74=""),"",IFERROR($F74-LOOKUP(2,1/(($B$4:$B73=$B74)*($E$4:$E73="Montagem")),$F$4:$F73),""))</f>
        <v/>
      </c>
      <c r="I74" s="14" t="n"/>
    </row>
    <row r="75">
      <c r="A75" s="15" t="n"/>
      <c r="B75" s="14" t="n"/>
      <c r="C75" s="14" t="n"/>
      <c r="D75" s="14" t="n"/>
      <c r="E75" s="14" t="n"/>
      <c r="F75" s="18" t="n"/>
      <c r="G75" s="17" t="n"/>
      <c r="H75" s="18">
        <f>IF(OR($E75&lt;&gt;"Desmontagem",$F75=""),"",IFERROR($F75-LOOKUP(2,1/(($B$4:$B74=$B75)*($E$4:$E74="Montagem")),$F$4:$F74),""))</f>
        <v/>
      </c>
      <c r="I75" s="14" t="n"/>
    </row>
    <row r="76">
      <c r="A76" s="15" t="n"/>
      <c r="B76" s="14" t="n"/>
      <c r="C76" s="14" t="n"/>
      <c r="D76" s="14" t="n"/>
      <c r="E76" s="14" t="n"/>
      <c r="F76" s="18" t="n"/>
      <c r="G76" s="17" t="n"/>
      <c r="H76" s="18">
        <f>IF(OR($E76&lt;&gt;"Desmontagem",$F76=""),"",IFERROR($F76-LOOKUP(2,1/(($B$4:$B75=$B76)*($E$4:$E75="Montagem")),$F$4:$F75),""))</f>
        <v/>
      </c>
      <c r="I76" s="14" t="n"/>
    </row>
    <row r="77">
      <c r="A77" s="15" t="n"/>
      <c r="B77" s="14" t="n"/>
      <c r="C77" s="14" t="n"/>
      <c r="D77" s="14" t="n"/>
      <c r="E77" s="14" t="n"/>
      <c r="F77" s="18" t="n"/>
      <c r="G77" s="17" t="n"/>
      <c r="H77" s="18">
        <f>IF(OR($E77&lt;&gt;"Desmontagem",$F77=""),"",IFERROR($F77-LOOKUP(2,1/(($B$4:$B76=$B77)*($E$4:$E76="Montagem")),$F$4:$F76),""))</f>
        <v/>
      </c>
      <c r="I77" s="14" t="n"/>
    </row>
    <row r="78">
      <c r="A78" s="15" t="n"/>
      <c r="B78" s="14" t="n"/>
      <c r="C78" s="14" t="n"/>
      <c r="D78" s="14" t="n"/>
      <c r="E78" s="14" t="n"/>
      <c r="F78" s="18" t="n"/>
      <c r="G78" s="17" t="n"/>
      <c r="H78" s="18">
        <f>IF(OR($E78&lt;&gt;"Desmontagem",$F78=""),"",IFERROR($F78-LOOKUP(2,1/(($B$4:$B77=$B78)*($E$4:$E77="Montagem")),$F$4:$F77),""))</f>
        <v/>
      </c>
      <c r="I78" s="14" t="n"/>
    </row>
    <row r="79">
      <c r="A79" s="15" t="n"/>
      <c r="B79" s="14" t="n"/>
      <c r="C79" s="14" t="n"/>
      <c r="D79" s="14" t="n"/>
      <c r="E79" s="14" t="n"/>
      <c r="F79" s="18" t="n"/>
      <c r="G79" s="17" t="n"/>
      <c r="H79" s="18">
        <f>IF(OR($E79&lt;&gt;"Desmontagem",$F79=""),"",IFERROR($F79-LOOKUP(2,1/(($B$4:$B78=$B79)*($E$4:$E78="Montagem")),$F$4:$F78),""))</f>
        <v/>
      </c>
      <c r="I79" s="14" t="n"/>
    </row>
    <row r="80">
      <c r="A80" s="15" t="n"/>
      <c r="B80" s="14" t="n"/>
      <c r="C80" s="14" t="n"/>
      <c r="D80" s="14" t="n"/>
      <c r="E80" s="14" t="n"/>
      <c r="F80" s="18" t="n"/>
      <c r="G80" s="17" t="n"/>
      <c r="H80" s="18">
        <f>IF(OR($E80&lt;&gt;"Desmontagem",$F80=""),"",IFERROR($F80-LOOKUP(2,1/(($B$4:$B79=$B80)*($E$4:$E79="Montagem")),$F$4:$F79),""))</f>
        <v/>
      </c>
      <c r="I80" s="14" t="n"/>
    </row>
    <row r="81">
      <c r="A81" s="15" t="n"/>
      <c r="B81" s="14" t="n"/>
      <c r="C81" s="14" t="n"/>
      <c r="D81" s="14" t="n"/>
      <c r="E81" s="14" t="n"/>
      <c r="F81" s="18" t="n"/>
      <c r="G81" s="17" t="n"/>
      <c r="H81" s="18">
        <f>IF(OR($E81&lt;&gt;"Desmontagem",$F81=""),"",IFERROR($F81-LOOKUP(2,1/(($B$4:$B80=$B81)*($E$4:$E80="Montagem")),$F$4:$F80),""))</f>
        <v/>
      </c>
      <c r="I81" s="14" t="n"/>
    </row>
    <row r="82">
      <c r="A82" s="15" t="n"/>
      <c r="B82" s="14" t="n"/>
      <c r="C82" s="14" t="n"/>
      <c r="D82" s="14" t="n"/>
      <c r="E82" s="14" t="n"/>
      <c r="F82" s="18" t="n"/>
      <c r="G82" s="17" t="n"/>
      <c r="H82" s="18">
        <f>IF(OR($E82&lt;&gt;"Desmontagem",$F82=""),"",IFERROR($F82-LOOKUP(2,1/(($B$4:$B81=$B82)*($E$4:$E81="Montagem")),$F$4:$F81),""))</f>
        <v/>
      </c>
      <c r="I82" s="14" t="n"/>
    </row>
    <row r="83">
      <c r="A83" s="15" t="n"/>
      <c r="B83" s="14" t="n"/>
      <c r="C83" s="14" t="n"/>
      <c r="D83" s="14" t="n"/>
      <c r="E83" s="14" t="n"/>
      <c r="F83" s="18" t="n"/>
      <c r="G83" s="17" t="n"/>
      <c r="H83" s="18">
        <f>IF(OR($E83&lt;&gt;"Desmontagem",$F83=""),"",IFERROR($F83-LOOKUP(2,1/(($B$4:$B82=$B83)*($E$4:$E82="Montagem")),$F$4:$F82),""))</f>
        <v/>
      </c>
      <c r="I83" s="14" t="n"/>
    </row>
    <row r="84">
      <c r="A84" s="15" t="n"/>
      <c r="B84" s="14" t="n"/>
      <c r="C84" s="14" t="n"/>
      <c r="D84" s="14" t="n"/>
      <c r="E84" s="14" t="n"/>
      <c r="F84" s="18" t="n"/>
      <c r="G84" s="17" t="n"/>
      <c r="H84" s="18">
        <f>IF(OR($E84&lt;&gt;"Desmontagem",$F84=""),"",IFERROR($F84-LOOKUP(2,1/(($B$4:$B83=$B84)*($E$4:$E83="Montagem")),$F$4:$F83),""))</f>
        <v/>
      </c>
      <c r="I84" s="14" t="n"/>
    </row>
    <row r="85">
      <c r="A85" s="15" t="n"/>
      <c r="B85" s="14" t="n"/>
      <c r="C85" s="14" t="n"/>
      <c r="D85" s="14" t="n"/>
      <c r="E85" s="14" t="n"/>
      <c r="F85" s="18" t="n"/>
      <c r="G85" s="17" t="n"/>
      <c r="H85" s="18">
        <f>IF(OR($E85&lt;&gt;"Desmontagem",$F85=""),"",IFERROR($F85-LOOKUP(2,1/(($B$4:$B84=$B85)*($E$4:$E84="Montagem")),$F$4:$F84),""))</f>
        <v/>
      </c>
      <c r="I85" s="14" t="n"/>
    </row>
    <row r="86">
      <c r="A86" s="15" t="n"/>
      <c r="B86" s="14" t="n"/>
      <c r="C86" s="14" t="n"/>
      <c r="D86" s="14" t="n"/>
      <c r="E86" s="14" t="n"/>
      <c r="F86" s="18" t="n"/>
      <c r="G86" s="17" t="n"/>
      <c r="H86" s="18">
        <f>IF(OR($E86&lt;&gt;"Desmontagem",$F86=""),"",IFERROR($F86-LOOKUP(2,1/(($B$4:$B85=$B86)*($E$4:$E85="Montagem")),$F$4:$F85),""))</f>
        <v/>
      </c>
      <c r="I86" s="14" t="n"/>
    </row>
    <row r="87">
      <c r="A87" s="15" t="n"/>
      <c r="B87" s="14" t="n"/>
      <c r="C87" s="14" t="n"/>
      <c r="D87" s="14" t="n"/>
      <c r="E87" s="14" t="n"/>
      <c r="F87" s="18" t="n"/>
      <c r="G87" s="17" t="n"/>
      <c r="H87" s="18">
        <f>IF(OR($E87&lt;&gt;"Desmontagem",$F87=""),"",IFERROR($F87-LOOKUP(2,1/(($B$4:$B86=$B87)*($E$4:$E86="Montagem")),$F$4:$F86),""))</f>
        <v/>
      </c>
      <c r="I87" s="14" t="n"/>
    </row>
    <row r="88">
      <c r="A88" s="15" t="n"/>
      <c r="B88" s="14" t="n"/>
      <c r="C88" s="14" t="n"/>
      <c r="D88" s="14" t="n"/>
      <c r="E88" s="14" t="n"/>
      <c r="F88" s="18" t="n"/>
      <c r="G88" s="17" t="n"/>
      <c r="H88" s="18">
        <f>IF(OR($E88&lt;&gt;"Desmontagem",$F88=""),"",IFERROR($F88-LOOKUP(2,1/(($B$4:$B87=$B88)*($E$4:$E87="Montagem")),$F$4:$F87),""))</f>
        <v/>
      </c>
      <c r="I88" s="14" t="n"/>
    </row>
    <row r="89">
      <c r="A89" s="15" t="n"/>
      <c r="B89" s="14" t="n"/>
      <c r="C89" s="14" t="n"/>
      <c r="D89" s="14" t="n"/>
      <c r="E89" s="14" t="n"/>
      <c r="F89" s="18" t="n"/>
      <c r="G89" s="17" t="n"/>
      <c r="H89" s="18">
        <f>IF(OR($E89&lt;&gt;"Desmontagem",$F89=""),"",IFERROR($F89-LOOKUP(2,1/(($B$4:$B88=$B89)*($E$4:$E88="Montagem")),$F$4:$F88),""))</f>
        <v/>
      </c>
      <c r="I89" s="14" t="n"/>
    </row>
    <row r="90">
      <c r="A90" s="15" t="n"/>
      <c r="B90" s="14" t="n"/>
      <c r="C90" s="14" t="n"/>
      <c r="D90" s="14" t="n"/>
      <c r="E90" s="14" t="n"/>
      <c r="F90" s="18" t="n"/>
      <c r="G90" s="17" t="n"/>
      <c r="H90" s="18">
        <f>IF(OR($E90&lt;&gt;"Desmontagem",$F90=""),"",IFERROR($F90-LOOKUP(2,1/(($B$4:$B89=$B90)*($E$4:$E89="Montagem")),$F$4:$F89),""))</f>
        <v/>
      </c>
      <c r="I90" s="14" t="n"/>
    </row>
    <row r="91">
      <c r="A91" s="15" t="n"/>
      <c r="B91" s="14" t="n"/>
      <c r="C91" s="14" t="n"/>
      <c r="D91" s="14" t="n"/>
      <c r="E91" s="14" t="n"/>
      <c r="F91" s="18" t="n"/>
      <c r="G91" s="17" t="n"/>
      <c r="H91" s="18">
        <f>IF(OR($E91&lt;&gt;"Desmontagem",$F91=""),"",IFERROR($F91-LOOKUP(2,1/(($B$4:$B90=$B91)*($E$4:$E90="Montagem")),$F$4:$F90),""))</f>
        <v/>
      </c>
      <c r="I91" s="14" t="n"/>
    </row>
    <row r="92">
      <c r="A92" s="15" t="n"/>
      <c r="B92" s="14" t="n"/>
      <c r="C92" s="14" t="n"/>
      <c r="D92" s="14" t="n"/>
      <c r="E92" s="14" t="n"/>
      <c r="F92" s="18" t="n"/>
      <c r="G92" s="17" t="n"/>
      <c r="H92" s="18">
        <f>IF(OR($E92&lt;&gt;"Desmontagem",$F92=""),"",IFERROR($F92-LOOKUP(2,1/(($B$4:$B91=$B92)*($E$4:$E91="Montagem")),$F$4:$F91),""))</f>
        <v/>
      </c>
      <c r="I92" s="14" t="n"/>
    </row>
    <row r="93">
      <c r="A93" s="15" t="n"/>
      <c r="B93" s="14" t="n"/>
      <c r="C93" s="14" t="n"/>
      <c r="D93" s="14" t="n"/>
      <c r="E93" s="14" t="n"/>
      <c r="F93" s="18" t="n"/>
      <c r="G93" s="17" t="n"/>
      <c r="H93" s="18">
        <f>IF(OR($E93&lt;&gt;"Desmontagem",$F93=""),"",IFERROR($F93-LOOKUP(2,1/(($B$4:$B92=$B93)*($E$4:$E92="Montagem")),$F$4:$F92),""))</f>
        <v/>
      </c>
      <c r="I93" s="14" t="n"/>
    </row>
    <row r="94">
      <c r="A94" s="15" t="n"/>
      <c r="B94" s="14" t="n"/>
      <c r="C94" s="14" t="n"/>
      <c r="D94" s="14" t="n"/>
      <c r="E94" s="14" t="n"/>
      <c r="F94" s="18" t="n"/>
      <c r="G94" s="17" t="n"/>
      <c r="H94" s="18">
        <f>IF(OR($E94&lt;&gt;"Desmontagem",$F94=""),"",IFERROR($F94-LOOKUP(2,1/(($B$4:$B93=$B94)*($E$4:$E93="Montagem")),$F$4:$F93),""))</f>
        <v/>
      </c>
      <c r="I94" s="14" t="n"/>
    </row>
    <row r="95">
      <c r="A95" s="15" t="n"/>
      <c r="B95" s="14" t="n"/>
      <c r="C95" s="14" t="n"/>
      <c r="D95" s="14" t="n"/>
      <c r="E95" s="14" t="n"/>
      <c r="F95" s="18" t="n"/>
      <c r="G95" s="17" t="n"/>
      <c r="H95" s="18">
        <f>IF(OR($E95&lt;&gt;"Desmontagem",$F95=""),"",IFERROR($F95-LOOKUP(2,1/(($B$4:$B94=$B95)*($E$4:$E94="Montagem")),$F$4:$F94),""))</f>
        <v/>
      </c>
      <c r="I95" s="14" t="n"/>
    </row>
    <row r="96">
      <c r="A96" s="15" t="n"/>
      <c r="B96" s="14" t="n"/>
      <c r="C96" s="14" t="n"/>
      <c r="D96" s="14" t="n"/>
      <c r="E96" s="14" t="n"/>
      <c r="F96" s="18" t="n"/>
      <c r="G96" s="17" t="n"/>
      <c r="H96" s="18">
        <f>IF(OR($E96&lt;&gt;"Desmontagem",$F96=""),"",IFERROR($F96-LOOKUP(2,1/(($B$4:$B95=$B96)*($E$4:$E95="Montagem")),$F$4:$F95),""))</f>
        <v/>
      </c>
      <c r="I96" s="14" t="n"/>
    </row>
    <row r="97">
      <c r="A97" s="15" t="n"/>
      <c r="B97" s="14" t="n"/>
      <c r="C97" s="14" t="n"/>
      <c r="D97" s="14" t="n"/>
      <c r="E97" s="14" t="n"/>
      <c r="F97" s="18" t="n"/>
      <c r="G97" s="17" t="n"/>
      <c r="H97" s="18">
        <f>IF(OR($E97&lt;&gt;"Desmontagem",$F97=""),"",IFERROR($F97-LOOKUP(2,1/(($B$4:$B96=$B97)*($E$4:$E96="Montagem")),$F$4:$F96),""))</f>
        <v/>
      </c>
      <c r="I97" s="14" t="n"/>
    </row>
    <row r="98">
      <c r="A98" s="15" t="n"/>
      <c r="B98" s="14" t="n"/>
      <c r="C98" s="14" t="n"/>
      <c r="D98" s="14" t="n"/>
      <c r="E98" s="14" t="n"/>
      <c r="F98" s="18" t="n"/>
      <c r="G98" s="17" t="n"/>
      <c r="H98" s="18">
        <f>IF(OR($E98&lt;&gt;"Desmontagem",$F98=""),"",IFERROR($F98-LOOKUP(2,1/(($B$4:$B97=$B98)*($E$4:$E97="Montagem")),$F$4:$F97),""))</f>
        <v/>
      </c>
      <c r="I98" s="14" t="n"/>
    </row>
    <row r="99">
      <c r="A99" s="15" t="n"/>
      <c r="B99" s="14" t="n"/>
      <c r="C99" s="14" t="n"/>
      <c r="D99" s="14" t="n"/>
      <c r="E99" s="14" t="n"/>
      <c r="F99" s="18" t="n"/>
      <c r="G99" s="17" t="n"/>
      <c r="H99" s="18">
        <f>IF(OR($E99&lt;&gt;"Desmontagem",$F99=""),"",IFERROR($F99-LOOKUP(2,1/(($B$4:$B98=$B99)*($E$4:$E98="Montagem")),$F$4:$F98),""))</f>
        <v/>
      </c>
      <c r="I99" s="14" t="n"/>
    </row>
    <row r="100">
      <c r="A100" s="15" t="n"/>
      <c r="B100" s="14" t="n"/>
      <c r="C100" s="14" t="n"/>
      <c r="D100" s="14" t="n"/>
      <c r="E100" s="14" t="n"/>
      <c r="F100" s="18" t="n"/>
      <c r="G100" s="17" t="n"/>
      <c r="H100" s="18">
        <f>IF(OR($E100&lt;&gt;"Desmontagem",$F100=""),"",IFERROR($F100-LOOKUP(2,1/(($B$4:$B99=$B100)*($E$4:$E99="Montagem")),$F$4:$F99),""))</f>
        <v/>
      </c>
      <c r="I100" s="14" t="n"/>
    </row>
    <row r="101">
      <c r="A101" s="15" t="n"/>
      <c r="B101" s="14" t="n"/>
      <c r="C101" s="14" t="n"/>
      <c r="D101" s="14" t="n"/>
      <c r="E101" s="14" t="n"/>
      <c r="F101" s="18" t="n"/>
      <c r="G101" s="17" t="n"/>
      <c r="H101" s="18">
        <f>IF(OR($E101&lt;&gt;"Desmontagem",$F101=""),"",IFERROR($F101-LOOKUP(2,1/(($B$4:$B100=$B101)*($E$4:$E100="Montagem")),$F$4:$F100),""))</f>
        <v/>
      </c>
      <c r="I101" s="14" t="n"/>
    </row>
    <row r="102">
      <c r="A102" s="15" t="n"/>
      <c r="B102" s="14" t="n"/>
      <c r="C102" s="14" t="n"/>
      <c r="D102" s="14" t="n"/>
      <c r="E102" s="14" t="n"/>
      <c r="F102" s="18" t="n"/>
      <c r="G102" s="17" t="n"/>
      <c r="H102" s="18">
        <f>IF(OR($E102&lt;&gt;"Desmontagem",$F102=""),"",IFERROR($F102-LOOKUP(2,1/(($B$4:$B101=$B102)*($E$4:$E101="Montagem")),$F$4:$F101),""))</f>
        <v/>
      </c>
      <c r="I102" s="14" t="n"/>
    </row>
    <row r="103">
      <c r="A103" s="15" t="n"/>
      <c r="B103" s="14" t="n"/>
      <c r="C103" s="14" t="n"/>
      <c r="D103" s="14" t="n"/>
      <c r="E103" s="14" t="n"/>
      <c r="F103" s="18" t="n"/>
      <c r="G103" s="17" t="n"/>
      <c r="H103" s="18">
        <f>IF(OR($E103&lt;&gt;"Desmontagem",$F103=""),"",IFERROR($F103-LOOKUP(2,1/(($B$4:$B102=$B103)*($E$4:$E102="Montagem")),$F$4:$F102),""))</f>
        <v/>
      </c>
      <c r="I103" s="14" t="n"/>
    </row>
    <row r="104">
      <c r="A104" s="15" t="n"/>
      <c r="B104" s="14" t="n"/>
      <c r="C104" s="14" t="n"/>
      <c r="D104" s="14" t="n"/>
      <c r="E104" s="14" t="n"/>
      <c r="F104" s="18" t="n"/>
      <c r="G104" s="17" t="n"/>
      <c r="H104" s="18">
        <f>IF(OR($E104&lt;&gt;"Desmontagem",$F104=""),"",IFERROR($F104-LOOKUP(2,1/(($B$4:$B103=$B104)*($E$4:$E103="Montagem")),$F$4:$F103),""))</f>
        <v/>
      </c>
      <c r="I104" s="14" t="n"/>
    </row>
    <row r="105">
      <c r="A105" s="15" t="n"/>
      <c r="B105" s="14" t="n"/>
      <c r="C105" s="14" t="n"/>
      <c r="D105" s="14" t="n"/>
      <c r="E105" s="14" t="n"/>
      <c r="F105" s="18" t="n"/>
      <c r="G105" s="17" t="n"/>
      <c r="H105" s="18">
        <f>IF(OR($E105&lt;&gt;"Desmontagem",$F105=""),"",IFERROR($F105-LOOKUP(2,1/(($B$4:$B104=$B105)*($E$4:$E104="Montagem")),$F$4:$F104),""))</f>
        <v/>
      </c>
      <c r="I105" s="14" t="n"/>
    </row>
    <row r="106">
      <c r="A106" s="15" t="n"/>
      <c r="B106" s="14" t="n"/>
      <c r="C106" s="14" t="n"/>
      <c r="D106" s="14" t="n"/>
      <c r="E106" s="14" t="n"/>
      <c r="F106" s="18" t="n"/>
      <c r="G106" s="17" t="n"/>
      <c r="H106" s="18">
        <f>IF(OR($E106&lt;&gt;"Desmontagem",$F106=""),"",IFERROR($F106-LOOKUP(2,1/(($B$4:$B105=$B106)*($E$4:$E105="Montagem")),$F$4:$F105),""))</f>
        <v/>
      </c>
      <c r="I106" s="14" t="n"/>
    </row>
    <row r="107">
      <c r="A107" s="15" t="n"/>
      <c r="B107" s="14" t="n"/>
      <c r="C107" s="14" t="n"/>
      <c r="D107" s="14" t="n"/>
      <c r="E107" s="14" t="n"/>
      <c r="F107" s="18" t="n"/>
      <c r="G107" s="17" t="n"/>
      <c r="H107" s="18">
        <f>IF(OR($E107&lt;&gt;"Desmontagem",$F107=""),"",IFERROR($F107-LOOKUP(2,1/(($B$4:$B106=$B107)*($E$4:$E106="Montagem")),$F$4:$F106),""))</f>
        <v/>
      </c>
      <c r="I107" s="14" t="n"/>
    </row>
    <row r="108">
      <c r="A108" s="15" t="n"/>
      <c r="B108" s="14" t="n"/>
      <c r="C108" s="14" t="n"/>
      <c r="D108" s="14" t="n"/>
      <c r="E108" s="14" t="n"/>
      <c r="F108" s="18" t="n"/>
      <c r="G108" s="17" t="n"/>
      <c r="H108" s="18">
        <f>IF(OR($E108&lt;&gt;"Desmontagem",$F108=""),"",IFERROR($F108-LOOKUP(2,1/(($B$4:$B107=$B108)*($E$4:$E107="Montagem")),$F$4:$F107),""))</f>
        <v/>
      </c>
      <c r="I108" s="14" t="n"/>
    </row>
    <row r="109">
      <c r="A109" s="15" t="n"/>
      <c r="B109" s="14" t="n"/>
      <c r="C109" s="14" t="n"/>
      <c r="D109" s="14" t="n"/>
      <c r="E109" s="14" t="n"/>
      <c r="F109" s="18" t="n"/>
      <c r="G109" s="17" t="n"/>
      <c r="H109" s="18">
        <f>IF(OR($E109&lt;&gt;"Desmontagem",$F109=""),"",IFERROR($F109-LOOKUP(2,1/(($B$4:$B108=$B109)*($E$4:$E108="Montagem")),$F$4:$F108),""))</f>
        <v/>
      </c>
      <c r="I109" s="14" t="n"/>
    </row>
    <row r="110">
      <c r="A110" s="15" t="n"/>
      <c r="B110" s="14" t="n"/>
      <c r="C110" s="14" t="n"/>
      <c r="D110" s="14" t="n"/>
      <c r="E110" s="14" t="n"/>
      <c r="F110" s="18" t="n"/>
      <c r="G110" s="17" t="n"/>
      <c r="H110" s="18">
        <f>IF(OR($E110&lt;&gt;"Desmontagem",$F110=""),"",IFERROR($F110-LOOKUP(2,1/(($B$4:$B109=$B110)*($E$4:$E109="Montagem")),$F$4:$F109),""))</f>
        <v/>
      </c>
      <c r="I110" s="14" t="n"/>
    </row>
    <row r="111">
      <c r="A111" s="15" t="n"/>
      <c r="B111" s="14" t="n"/>
      <c r="C111" s="14" t="n"/>
      <c r="D111" s="14" t="n"/>
      <c r="E111" s="14" t="n"/>
      <c r="F111" s="18" t="n"/>
      <c r="G111" s="17" t="n"/>
      <c r="H111" s="18">
        <f>IF(OR($E111&lt;&gt;"Desmontagem",$F111=""),"",IFERROR($F111-LOOKUP(2,1/(($B$4:$B110=$B111)*($E$4:$E110="Montagem")),$F$4:$F110),""))</f>
        <v/>
      </c>
      <c r="I111" s="14" t="n"/>
    </row>
    <row r="112">
      <c r="A112" s="15" t="n"/>
      <c r="B112" s="14" t="n"/>
      <c r="C112" s="14" t="n"/>
      <c r="D112" s="14" t="n"/>
      <c r="E112" s="14" t="n"/>
      <c r="F112" s="18" t="n"/>
      <c r="G112" s="17" t="n"/>
      <c r="H112" s="18">
        <f>IF(OR($E112&lt;&gt;"Desmontagem",$F112=""),"",IFERROR($F112-LOOKUP(2,1/(($B$4:$B111=$B112)*($E$4:$E111="Montagem")),$F$4:$F111),""))</f>
        <v/>
      </c>
      <c r="I112" s="14" t="n"/>
    </row>
    <row r="113">
      <c r="A113" s="15" t="n"/>
      <c r="B113" s="14" t="n"/>
      <c r="C113" s="14" t="n"/>
      <c r="D113" s="14" t="n"/>
      <c r="E113" s="14" t="n"/>
      <c r="F113" s="18" t="n"/>
      <c r="G113" s="17" t="n"/>
      <c r="H113" s="18">
        <f>IF(OR($E113&lt;&gt;"Desmontagem",$F113=""),"",IFERROR($F113-LOOKUP(2,1/(($B$4:$B112=$B113)*($E$4:$E112="Montagem")),$F$4:$F112),""))</f>
        <v/>
      </c>
      <c r="I113" s="14" t="n"/>
    </row>
    <row r="114">
      <c r="A114" s="15" t="n"/>
      <c r="B114" s="14" t="n"/>
      <c r="C114" s="14" t="n"/>
      <c r="D114" s="14" t="n"/>
      <c r="E114" s="14" t="n"/>
      <c r="F114" s="18" t="n"/>
      <c r="G114" s="17" t="n"/>
      <c r="H114" s="18">
        <f>IF(OR($E114&lt;&gt;"Desmontagem",$F114=""),"",IFERROR($F114-LOOKUP(2,1/(($B$4:$B113=$B114)*($E$4:$E113="Montagem")),$F$4:$F113),""))</f>
        <v/>
      </c>
      <c r="I114" s="14" t="n"/>
    </row>
    <row r="115">
      <c r="A115" s="15" t="n"/>
      <c r="B115" s="14" t="n"/>
      <c r="C115" s="14" t="n"/>
      <c r="D115" s="14" t="n"/>
      <c r="E115" s="14" t="n"/>
      <c r="F115" s="18" t="n"/>
      <c r="G115" s="17" t="n"/>
      <c r="H115" s="18">
        <f>IF(OR($E115&lt;&gt;"Desmontagem",$F115=""),"",IFERROR($F115-LOOKUP(2,1/(($B$4:$B114=$B115)*($E$4:$E114="Montagem")),$F$4:$F114),""))</f>
        <v/>
      </c>
      <c r="I115" s="14" t="n"/>
    </row>
    <row r="116">
      <c r="A116" s="15" t="n"/>
      <c r="B116" s="14" t="n"/>
      <c r="C116" s="14" t="n"/>
      <c r="D116" s="14" t="n"/>
      <c r="E116" s="14" t="n"/>
      <c r="F116" s="18" t="n"/>
      <c r="G116" s="17" t="n"/>
      <c r="H116" s="18">
        <f>IF(OR($E116&lt;&gt;"Desmontagem",$F116=""),"",IFERROR($F116-LOOKUP(2,1/(($B$4:$B115=$B116)*($E$4:$E115="Montagem")),$F$4:$F115),""))</f>
        <v/>
      </c>
      <c r="I116" s="14" t="n"/>
    </row>
    <row r="117">
      <c r="A117" s="15" t="n"/>
      <c r="B117" s="14" t="n"/>
      <c r="C117" s="14" t="n"/>
      <c r="D117" s="14" t="n"/>
      <c r="E117" s="14" t="n"/>
      <c r="F117" s="18" t="n"/>
      <c r="G117" s="17" t="n"/>
      <c r="H117" s="18">
        <f>IF(OR($E117&lt;&gt;"Desmontagem",$F117=""),"",IFERROR($F117-LOOKUP(2,1/(($B$4:$B116=$B117)*($E$4:$E116="Montagem")),$F$4:$F116),""))</f>
        <v/>
      </c>
      <c r="I117" s="14" t="n"/>
    </row>
    <row r="118">
      <c r="A118" s="15" t="n"/>
      <c r="B118" s="14" t="n"/>
      <c r="C118" s="14" t="n"/>
      <c r="D118" s="14" t="n"/>
      <c r="E118" s="14" t="n"/>
      <c r="F118" s="18" t="n"/>
      <c r="G118" s="17" t="n"/>
      <c r="H118" s="18">
        <f>IF(OR($E118&lt;&gt;"Desmontagem",$F118=""),"",IFERROR($F118-LOOKUP(2,1/(($B$4:$B117=$B118)*($E$4:$E117="Montagem")),$F$4:$F117),""))</f>
        <v/>
      </c>
      <c r="I118" s="14" t="n"/>
    </row>
    <row r="119">
      <c r="A119" s="15" t="n"/>
      <c r="B119" s="14" t="n"/>
      <c r="C119" s="14" t="n"/>
      <c r="D119" s="14" t="n"/>
      <c r="E119" s="14" t="n"/>
      <c r="F119" s="18" t="n"/>
      <c r="G119" s="17" t="n"/>
      <c r="H119" s="18">
        <f>IF(OR($E119&lt;&gt;"Desmontagem",$F119=""),"",IFERROR($F119-LOOKUP(2,1/(($B$4:$B118=$B119)*($E$4:$E118="Montagem")),$F$4:$F118),""))</f>
        <v/>
      </c>
      <c r="I119" s="14" t="n"/>
    </row>
    <row r="120">
      <c r="A120" s="15" t="n"/>
      <c r="B120" s="14" t="n"/>
      <c r="C120" s="14" t="n"/>
      <c r="D120" s="14" t="n"/>
      <c r="E120" s="14" t="n"/>
      <c r="F120" s="18" t="n"/>
      <c r="G120" s="17" t="n"/>
      <c r="H120" s="18">
        <f>IF(OR($E120&lt;&gt;"Desmontagem",$F120=""),"",IFERROR($F120-LOOKUP(2,1/(($B$4:$B119=$B120)*($E$4:$E119="Montagem")),$F$4:$F119),""))</f>
        <v/>
      </c>
      <c r="I120" s="14" t="n"/>
    </row>
    <row r="121">
      <c r="A121" s="15" t="n"/>
      <c r="B121" s="14" t="n"/>
      <c r="C121" s="14" t="n"/>
      <c r="D121" s="14" t="n"/>
      <c r="E121" s="14" t="n"/>
      <c r="F121" s="18" t="n"/>
      <c r="G121" s="17" t="n"/>
      <c r="H121" s="18">
        <f>IF(OR($E121&lt;&gt;"Desmontagem",$F121=""),"",IFERROR($F121-LOOKUP(2,1/(($B$4:$B120=$B121)*($E$4:$E120="Montagem")),$F$4:$F120),""))</f>
        <v/>
      </c>
      <c r="I121" s="14" t="n"/>
    </row>
    <row r="122">
      <c r="A122" s="15" t="n"/>
      <c r="B122" s="14" t="n"/>
      <c r="C122" s="14" t="n"/>
      <c r="D122" s="14" t="n"/>
      <c r="E122" s="14" t="n"/>
      <c r="F122" s="18" t="n"/>
      <c r="G122" s="17" t="n"/>
      <c r="H122" s="18">
        <f>IF(OR($E122&lt;&gt;"Desmontagem",$F122=""),"",IFERROR($F122-LOOKUP(2,1/(($B$4:$B121=$B122)*($E$4:$E121="Montagem")),$F$4:$F121),""))</f>
        <v/>
      </c>
      <c r="I122" s="14" t="n"/>
    </row>
    <row r="123">
      <c r="A123" s="15" t="n"/>
      <c r="B123" s="14" t="n"/>
      <c r="C123" s="14" t="n"/>
      <c r="D123" s="14" t="n"/>
      <c r="E123" s="14" t="n"/>
      <c r="F123" s="18" t="n"/>
      <c r="G123" s="17" t="n"/>
      <c r="H123" s="18">
        <f>IF(OR($E123&lt;&gt;"Desmontagem",$F123=""),"",IFERROR($F123-LOOKUP(2,1/(($B$4:$B122=$B123)*($E$4:$E122="Montagem")),$F$4:$F122),""))</f>
        <v/>
      </c>
      <c r="I123" s="14" t="n"/>
    </row>
    <row r="124">
      <c r="A124" s="15" t="n"/>
      <c r="B124" s="14" t="n"/>
      <c r="C124" s="14" t="n"/>
      <c r="D124" s="14" t="n"/>
      <c r="E124" s="14" t="n"/>
      <c r="F124" s="18" t="n"/>
      <c r="G124" s="17" t="n"/>
      <c r="H124" s="18">
        <f>IF(OR($E124&lt;&gt;"Desmontagem",$F124=""),"",IFERROR($F124-LOOKUP(2,1/(($B$4:$B123=$B124)*($E$4:$E123="Montagem")),$F$4:$F123),""))</f>
        <v/>
      </c>
      <c r="I124" s="14" t="n"/>
    </row>
    <row r="125">
      <c r="A125" s="15" t="n"/>
      <c r="B125" s="14" t="n"/>
      <c r="C125" s="14" t="n"/>
      <c r="D125" s="14" t="n"/>
      <c r="E125" s="14" t="n"/>
      <c r="F125" s="18" t="n"/>
      <c r="G125" s="17" t="n"/>
      <c r="H125" s="18">
        <f>IF(OR($E125&lt;&gt;"Desmontagem",$F125=""),"",IFERROR($F125-LOOKUP(2,1/(($B$4:$B124=$B125)*($E$4:$E124="Montagem")),$F$4:$F124),""))</f>
        <v/>
      </c>
      <c r="I125" s="14" t="n"/>
    </row>
    <row r="126">
      <c r="A126" s="15" t="n"/>
      <c r="B126" s="14" t="n"/>
      <c r="C126" s="14" t="n"/>
      <c r="D126" s="14" t="n"/>
      <c r="E126" s="14" t="n"/>
      <c r="F126" s="18" t="n"/>
      <c r="G126" s="17" t="n"/>
      <c r="H126" s="18">
        <f>IF(OR($E126&lt;&gt;"Desmontagem",$F126=""),"",IFERROR($F126-LOOKUP(2,1/(($B$4:$B125=$B126)*($E$4:$E125="Montagem")),$F$4:$F125),""))</f>
        <v/>
      </c>
      <c r="I126" s="14" t="n"/>
    </row>
    <row r="127">
      <c r="A127" s="15" t="n"/>
      <c r="B127" s="14" t="n"/>
      <c r="C127" s="14" t="n"/>
      <c r="D127" s="14" t="n"/>
      <c r="E127" s="14" t="n"/>
      <c r="F127" s="18" t="n"/>
      <c r="G127" s="17" t="n"/>
      <c r="H127" s="18">
        <f>IF(OR($E127&lt;&gt;"Desmontagem",$F127=""),"",IFERROR($F127-LOOKUP(2,1/(($B$4:$B126=$B127)*($E$4:$E126="Montagem")),$F$4:$F126),""))</f>
        <v/>
      </c>
      <c r="I127" s="14" t="n"/>
    </row>
    <row r="128">
      <c r="A128" s="15" t="n"/>
      <c r="B128" s="14" t="n"/>
      <c r="C128" s="14" t="n"/>
      <c r="D128" s="14" t="n"/>
      <c r="E128" s="14" t="n"/>
      <c r="F128" s="18" t="n"/>
      <c r="G128" s="17" t="n"/>
      <c r="H128" s="18">
        <f>IF(OR($E128&lt;&gt;"Desmontagem",$F128=""),"",IFERROR($F128-LOOKUP(2,1/(($B$4:$B127=$B128)*($E$4:$E127="Montagem")),$F$4:$F127),""))</f>
        <v/>
      </c>
      <c r="I128" s="14" t="n"/>
    </row>
    <row r="129">
      <c r="A129" s="15" t="n"/>
      <c r="B129" s="14" t="n"/>
      <c r="C129" s="14" t="n"/>
      <c r="D129" s="14" t="n"/>
      <c r="E129" s="14" t="n"/>
      <c r="F129" s="18" t="n"/>
      <c r="G129" s="17" t="n"/>
      <c r="H129" s="18">
        <f>IF(OR($E129&lt;&gt;"Desmontagem",$F129=""),"",IFERROR($F129-LOOKUP(2,1/(($B$4:$B128=$B129)*($E$4:$E128="Montagem")),$F$4:$F128),""))</f>
        <v/>
      </c>
      <c r="I129" s="14" t="n"/>
    </row>
    <row r="130">
      <c r="A130" s="15" t="n"/>
      <c r="B130" s="14" t="n"/>
      <c r="C130" s="14" t="n"/>
      <c r="D130" s="14" t="n"/>
      <c r="E130" s="14" t="n"/>
      <c r="F130" s="18" t="n"/>
      <c r="G130" s="17" t="n"/>
      <c r="H130" s="18">
        <f>IF(OR($E130&lt;&gt;"Desmontagem",$F130=""),"",IFERROR($F130-LOOKUP(2,1/(($B$4:$B129=$B130)*($E$4:$E129="Montagem")),$F$4:$F129),""))</f>
        <v/>
      </c>
      <c r="I130" s="14" t="n"/>
    </row>
    <row r="131">
      <c r="A131" s="15" t="n"/>
      <c r="B131" s="14" t="n"/>
      <c r="C131" s="14" t="n"/>
      <c r="D131" s="14" t="n"/>
      <c r="E131" s="14" t="n"/>
      <c r="F131" s="18" t="n"/>
      <c r="G131" s="17" t="n"/>
      <c r="H131" s="18">
        <f>IF(OR($E131&lt;&gt;"Desmontagem",$F131=""),"",IFERROR($F131-LOOKUP(2,1/(($B$4:$B130=$B131)*($E$4:$E130="Montagem")),$F$4:$F130),""))</f>
        <v/>
      </c>
      <c r="I131" s="14" t="n"/>
    </row>
    <row r="132">
      <c r="A132" s="15" t="n"/>
      <c r="B132" s="14" t="n"/>
      <c r="C132" s="14" t="n"/>
      <c r="D132" s="14" t="n"/>
      <c r="E132" s="14" t="n"/>
      <c r="F132" s="18" t="n"/>
      <c r="G132" s="17" t="n"/>
      <c r="H132" s="18">
        <f>IF(OR($E132&lt;&gt;"Desmontagem",$F132=""),"",IFERROR($F132-LOOKUP(2,1/(($B$4:$B131=$B132)*($E$4:$E131="Montagem")),$F$4:$F131),""))</f>
        <v/>
      </c>
      <c r="I132" s="14" t="n"/>
    </row>
    <row r="133">
      <c r="A133" s="15" t="n"/>
      <c r="B133" s="14" t="n"/>
      <c r="C133" s="14" t="n"/>
      <c r="D133" s="14" t="n"/>
      <c r="E133" s="14" t="n"/>
      <c r="F133" s="18" t="n"/>
      <c r="G133" s="17" t="n"/>
      <c r="H133" s="18">
        <f>IF(OR($E133&lt;&gt;"Desmontagem",$F133=""),"",IFERROR($F133-LOOKUP(2,1/(($B$4:$B132=$B133)*($E$4:$E132="Montagem")),$F$4:$F132),""))</f>
        <v/>
      </c>
      <c r="I133" s="14" t="n"/>
    </row>
    <row r="134">
      <c r="A134" s="15" t="n"/>
      <c r="B134" s="14" t="n"/>
      <c r="C134" s="14" t="n"/>
      <c r="D134" s="14" t="n"/>
      <c r="E134" s="14" t="n"/>
      <c r="F134" s="18" t="n"/>
      <c r="G134" s="17" t="n"/>
      <c r="H134" s="18">
        <f>IF(OR($E134&lt;&gt;"Desmontagem",$F134=""),"",IFERROR($F134-LOOKUP(2,1/(($B$4:$B133=$B134)*($E$4:$E133="Montagem")),$F$4:$F133),""))</f>
        <v/>
      </c>
      <c r="I134" s="14" t="n"/>
    </row>
    <row r="135">
      <c r="A135" s="15" t="n"/>
      <c r="B135" s="14" t="n"/>
      <c r="C135" s="14" t="n"/>
      <c r="D135" s="14" t="n"/>
      <c r="E135" s="14" t="n"/>
      <c r="F135" s="18" t="n"/>
      <c r="G135" s="17" t="n"/>
      <c r="H135" s="18">
        <f>IF(OR($E135&lt;&gt;"Desmontagem",$F135=""),"",IFERROR($F135-LOOKUP(2,1/(($B$4:$B134=$B135)*($E$4:$E134="Montagem")),$F$4:$F134),""))</f>
        <v/>
      </c>
      <c r="I135" s="14" t="n"/>
    </row>
    <row r="136">
      <c r="A136" s="15" t="n"/>
      <c r="B136" s="14" t="n"/>
      <c r="C136" s="14" t="n"/>
      <c r="D136" s="14" t="n"/>
      <c r="E136" s="14" t="n"/>
      <c r="F136" s="18" t="n"/>
      <c r="G136" s="17" t="n"/>
      <c r="H136" s="18">
        <f>IF(OR($E136&lt;&gt;"Desmontagem",$F136=""),"",IFERROR($F136-LOOKUP(2,1/(($B$4:$B135=$B136)*($E$4:$E135="Montagem")),$F$4:$F135),""))</f>
        <v/>
      </c>
      <c r="I136" s="14" t="n"/>
    </row>
    <row r="137">
      <c r="A137" s="15" t="n"/>
      <c r="B137" s="14" t="n"/>
      <c r="C137" s="14" t="n"/>
      <c r="D137" s="14" t="n"/>
      <c r="E137" s="14" t="n"/>
      <c r="F137" s="18" t="n"/>
      <c r="G137" s="17" t="n"/>
      <c r="H137" s="18">
        <f>IF(OR($E137&lt;&gt;"Desmontagem",$F137=""),"",IFERROR($F137-LOOKUP(2,1/(($B$4:$B136=$B137)*($E$4:$E136="Montagem")),$F$4:$F136),""))</f>
        <v/>
      </c>
      <c r="I137" s="14" t="n"/>
    </row>
    <row r="138">
      <c r="A138" s="15" t="n"/>
      <c r="B138" s="14" t="n"/>
      <c r="C138" s="14" t="n"/>
      <c r="D138" s="14" t="n"/>
      <c r="E138" s="14" t="n"/>
      <c r="F138" s="18" t="n"/>
      <c r="G138" s="17" t="n"/>
      <c r="H138" s="18">
        <f>IF(OR($E138&lt;&gt;"Desmontagem",$F138=""),"",IFERROR($F138-LOOKUP(2,1/(($B$4:$B137=$B138)*($E$4:$E137="Montagem")),$F$4:$F137),""))</f>
        <v/>
      </c>
      <c r="I138" s="14" t="n"/>
    </row>
    <row r="139">
      <c r="A139" s="15" t="n"/>
      <c r="B139" s="14" t="n"/>
      <c r="C139" s="14" t="n"/>
      <c r="D139" s="14" t="n"/>
      <c r="E139" s="14" t="n"/>
      <c r="F139" s="18" t="n"/>
      <c r="G139" s="17" t="n"/>
      <c r="H139" s="18">
        <f>IF(OR($E139&lt;&gt;"Desmontagem",$F139=""),"",IFERROR($F139-LOOKUP(2,1/(($B$4:$B138=$B139)*($E$4:$E138="Montagem")),$F$4:$F138),""))</f>
        <v/>
      </c>
      <c r="I139" s="14" t="n"/>
    </row>
    <row r="140">
      <c r="A140" s="15" t="n"/>
      <c r="B140" s="14" t="n"/>
      <c r="C140" s="14" t="n"/>
      <c r="D140" s="14" t="n"/>
      <c r="E140" s="14" t="n"/>
      <c r="F140" s="18" t="n"/>
      <c r="G140" s="17" t="n"/>
      <c r="H140" s="18">
        <f>IF(OR($E140&lt;&gt;"Desmontagem",$F140=""),"",IFERROR($F140-LOOKUP(2,1/(($B$4:$B139=$B140)*($E$4:$E139="Montagem")),$F$4:$F139),""))</f>
        <v/>
      </c>
      <c r="I140" s="14" t="n"/>
    </row>
    <row r="141">
      <c r="A141" s="15" t="n"/>
      <c r="B141" s="14" t="n"/>
      <c r="C141" s="14" t="n"/>
      <c r="D141" s="14" t="n"/>
      <c r="E141" s="14" t="n"/>
      <c r="F141" s="18" t="n"/>
      <c r="G141" s="17" t="n"/>
      <c r="H141" s="18">
        <f>IF(OR($E141&lt;&gt;"Desmontagem",$F141=""),"",IFERROR($F141-LOOKUP(2,1/(($B$4:$B140=$B141)*($E$4:$E140="Montagem")),$F$4:$F140),""))</f>
        <v/>
      </c>
      <c r="I141" s="14" t="n"/>
    </row>
    <row r="142">
      <c r="A142" s="15" t="n"/>
      <c r="B142" s="14" t="n"/>
      <c r="C142" s="14" t="n"/>
      <c r="D142" s="14" t="n"/>
      <c r="E142" s="14" t="n"/>
      <c r="F142" s="18" t="n"/>
      <c r="G142" s="17" t="n"/>
      <c r="H142" s="18">
        <f>IF(OR($E142&lt;&gt;"Desmontagem",$F142=""),"",IFERROR($F142-LOOKUP(2,1/(($B$4:$B141=$B142)*($E$4:$E141="Montagem")),$F$4:$F141),""))</f>
        <v/>
      </c>
      <c r="I142" s="14" t="n"/>
    </row>
    <row r="143">
      <c r="A143" s="15" t="n"/>
      <c r="B143" s="14" t="n"/>
      <c r="C143" s="14" t="n"/>
      <c r="D143" s="14" t="n"/>
      <c r="E143" s="14" t="n"/>
      <c r="F143" s="18" t="n"/>
      <c r="G143" s="17" t="n"/>
      <c r="H143" s="18">
        <f>IF(OR($E143&lt;&gt;"Desmontagem",$F143=""),"",IFERROR($F143-LOOKUP(2,1/(($B$4:$B142=$B143)*($E$4:$E142="Montagem")),$F$4:$F142),""))</f>
        <v/>
      </c>
      <c r="I143" s="14" t="n"/>
    </row>
    <row r="144">
      <c r="A144" s="15" t="n"/>
      <c r="B144" s="14" t="n"/>
      <c r="C144" s="14" t="n"/>
      <c r="D144" s="14" t="n"/>
      <c r="E144" s="14" t="n"/>
      <c r="F144" s="18" t="n"/>
      <c r="G144" s="17" t="n"/>
      <c r="H144" s="18">
        <f>IF(OR($E144&lt;&gt;"Desmontagem",$F144=""),"",IFERROR($F144-LOOKUP(2,1/(($B$4:$B143=$B144)*($E$4:$E143="Montagem")),$F$4:$F143),""))</f>
        <v/>
      </c>
      <c r="I144" s="14" t="n"/>
    </row>
    <row r="145">
      <c r="A145" s="15" t="n"/>
      <c r="B145" s="14" t="n"/>
      <c r="C145" s="14" t="n"/>
      <c r="D145" s="14" t="n"/>
      <c r="E145" s="14" t="n"/>
      <c r="F145" s="18" t="n"/>
      <c r="G145" s="17" t="n"/>
      <c r="H145" s="18">
        <f>IF(OR($E145&lt;&gt;"Desmontagem",$F145=""),"",IFERROR($F145-LOOKUP(2,1/(($B$4:$B144=$B145)*($E$4:$E144="Montagem")),$F$4:$F144),""))</f>
        <v/>
      </c>
      <c r="I145" s="14" t="n"/>
    </row>
    <row r="146">
      <c r="A146" s="15" t="n"/>
      <c r="B146" s="14" t="n"/>
      <c r="C146" s="14" t="n"/>
      <c r="D146" s="14" t="n"/>
      <c r="E146" s="14" t="n"/>
      <c r="F146" s="18" t="n"/>
      <c r="G146" s="17" t="n"/>
      <c r="H146" s="18">
        <f>IF(OR($E146&lt;&gt;"Desmontagem",$F146=""),"",IFERROR($F146-LOOKUP(2,1/(($B$4:$B145=$B146)*($E$4:$E145="Montagem")),$F$4:$F145),""))</f>
        <v/>
      </c>
      <c r="I146" s="14" t="n"/>
    </row>
    <row r="147">
      <c r="A147" s="15" t="n"/>
      <c r="B147" s="14" t="n"/>
      <c r="C147" s="14" t="n"/>
      <c r="D147" s="14" t="n"/>
      <c r="E147" s="14" t="n"/>
      <c r="F147" s="18" t="n"/>
      <c r="G147" s="17" t="n"/>
      <c r="H147" s="18">
        <f>IF(OR($E147&lt;&gt;"Desmontagem",$F147=""),"",IFERROR($F147-LOOKUP(2,1/(($B$4:$B146=$B147)*($E$4:$E146="Montagem")),$F$4:$F146),""))</f>
        <v/>
      </c>
      <c r="I147" s="14" t="n"/>
    </row>
    <row r="148">
      <c r="A148" s="15" t="n"/>
      <c r="B148" s="14" t="n"/>
      <c r="C148" s="14" t="n"/>
      <c r="D148" s="14" t="n"/>
      <c r="E148" s="14" t="n"/>
      <c r="F148" s="18" t="n"/>
      <c r="G148" s="17" t="n"/>
      <c r="H148" s="18">
        <f>IF(OR($E148&lt;&gt;"Desmontagem",$F148=""),"",IFERROR($F148-LOOKUP(2,1/(($B$4:$B147=$B148)*($E$4:$E147="Montagem")),$F$4:$F147),""))</f>
        <v/>
      </c>
      <c r="I148" s="14" t="n"/>
    </row>
    <row r="149">
      <c r="A149" s="15" t="n"/>
      <c r="B149" s="14" t="n"/>
      <c r="C149" s="14" t="n"/>
      <c r="D149" s="14" t="n"/>
      <c r="E149" s="14" t="n"/>
      <c r="F149" s="18" t="n"/>
      <c r="G149" s="17" t="n"/>
      <c r="H149" s="18">
        <f>IF(OR($E149&lt;&gt;"Desmontagem",$F149=""),"",IFERROR($F149-LOOKUP(2,1/(($B$4:$B148=$B149)*($E$4:$E148="Montagem")),$F$4:$F148),""))</f>
        <v/>
      </c>
      <c r="I149" s="14" t="n"/>
    </row>
    <row r="150">
      <c r="A150" s="15" t="n"/>
      <c r="B150" s="14" t="n"/>
      <c r="C150" s="14" t="n"/>
      <c r="D150" s="14" t="n"/>
      <c r="E150" s="14" t="n"/>
      <c r="F150" s="18" t="n"/>
      <c r="G150" s="17" t="n"/>
      <c r="H150" s="18">
        <f>IF(OR($E150&lt;&gt;"Desmontagem",$F150=""),"",IFERROR($F150-LOOKUP(2,1/(($B$4:$B149=$B150)*($E$4:$E149="Montagem")),$F$4:$F149),""))</f>
        <v/>
      </c>
      <c r="I150" s="14" t="n"/>
    </row>
    <row r="151">
      <c r="A151" s="15" t="n"/>
      <c r="B151" s="14" t="n"/>
      <c r="C151" s="14" t="n"/>
      <c r="D151" s="14" t="n"/>
      <c r="E151" s="14" t="n"/>
      <c r="F151" s="18" t="n"/>
      <c r="G151" s="17" t="n"/>
      <c r="H151" s="18">
        <f>IF(OR($E151&lt;&gt;"Desmontagem",$F151=""),"",IFERROR($F151-LOOKUP(2,1/(($B$4:$B150=$B151)*($E$4:$E150="Montagem")),$F$4:$F150),""))</f>
        <v/>
      </c>
      <c r="I151" s="14" t="n"/>
    </row>
    <row r="152">
      <c r="A152" s="15" t="n"/>
      <c r="B152" s="14" t="n"/>
      <c r="C152" s="14" t="n"/>
      <c r="D152" s="14" t="n"/>
      <c r="E152" s="14" t="n"/>
      <c r="F152" s="18" t="n"/>
      <c r="G152" s="17" t="n"/>
      <c r="H152" s="18">
        <f>IF(OR($E152&lt;&gt;"Desmontagem",$F152=""),"",IFERROR($F152-LOOKUP(2,1/(($B$4:$B151=$B152)*($E$4:$E151="Montagem")),$F$4:$F151),""))</f>
        <v/>
      </c>
      <c r="I152" s="14" t="n"/>
    </row>
    <row r="153">
      <c r="A153" s="15" t="n"/>
      <c r="B153" s="14" t="n"/>
      <c r="C153" s="14" t="n"/>
      <c r="D153" s="14" t="n"/>
      <c r="E153" s="14" t="n"/>
      <c r="F153" s="18" t="n"/>
      <c r="G153" s="17" t="n"/>
      <c r="H153" s="18">
        <f>IF(OR($E153&lt;&gt;"Desmontagem",$F153=""),"",IFERROR($F153-LOOKUP(2,1/(($B$4:$B152=$B153)*($E$4:$E152="Montagem")),$F$4:$F152),""))</f>
        <v/>
      </c>
      <c r="I153" s="14" t="n"/>
    </row>
    <row r="154">
      <c r="A154" s="15" t="n"/>
      <c r="B154" s="14" t="n"/>
      <c r="C154" s="14" t="n"/>
      <c r="D154" s="14" t="n"/>
      <c r="E154" s="14" t="n"/>
      <c r="F154" s="18" t="n"/>
      <c r="G154" s="17" t="n"/>
      <c r="H154" s="18">
        <f>IF(OR($E154&lt;&gt;"Desmontagem",$F154=""),"",IFERROR($F154-LOOKUP(2,1/(($B$4:$B153=$B154)*($E$4:$E153="Montagem")),$F$4:$F153),""))</f>
        <v/>
      </c>
      <c r="I154" s="14" t="n"/>
    </row>
    <row r="155">
      <c r="A155" s="15" t="n"/>
      <c r="B155" s="14" t="n"/>
      <c r="C155" s="14" t="n"/>
      <c r="D155" s="14" t="n"/>
      <c r="E155" s="14" t="n"/>
      <c r="F155" s="18" t="n"/>
      <c r="G155" s="17" t="n"/>
      <c r="H155" s="18">
        <f>IF(OR($E155&lt;&gt;"Desmontagem",$F155=""),"",IFERROR($F155-LOOKUP(2,1/(($B$4:$B154=$B155)*($E$4:$E154="Montagem")),$F$4:$F154),""))</f>
        <v/>
      </c>
      <c r="I155" s="14" t="n"/>
    </row>
    <row r="156">
      <c r="A156" s="15" t="n"/>
      <c r="B156" s="14" t="n"/>
      <c r="C156" s="14" t="n"/>
      <c r="D156" s="14" t="n"/>
      <c r="E156" s="14" t="n"/>
      <c r="F156" s="18" t="n"/>
      <c r="G156" s="17" t="n"/>
      <c r="H156" s="18">
        <f>IF(OR($E156&lt;&gt;"Desmontagem",$F156=""),"",IFERROR($F156-LOOKUP(2,1/(($B$4:$B155=$B156)*($E$4:$E155="Montagem")),$F$4:$F155),""))</f>
        <v/>
      </c>
      <c r="I156" s="14" t="n"/>
    </row>
    <row r="157">
      <c r="A157" s="15" t="n"/>
      <c r="B157" s="14" t="n"/>
      <c r="C157" s="14" t="n"/>
      <c r="D157" s="14" t="n"/>
      <c r="E157" s="14" t="n"/>
      <c r="F157" s="18" t="n"/>
      <c r="G157" s="17" t="n"/>
      <c r="H157" s="18">
        <f>IF(OR($E157&lt;&gt;"Desmontagem",$F157=""),"",IFERROR($F157-LOOKUP(2,1/(($B$4:$B156=$B157)*($E$4:$E156="Montagem")),$F$4:$F156),""))</f>
        <v/>
      </c>
      <c r="I157" s="14" t="n"/>
    </row>
    <row r="158">
      <c r="A158" s="15" t="n"/>
      <c r="B158" s="14" t="n"/>
      <c r="C158" s="14" t="n"/>
      <c r="D158" s="14" t="n"/>
      <c r="E158" s="14" t="n"/>
      <c r="F158" s="18" t="n"/>
      <c r="G158" s="17" t="n"/>
      <c r="H158" s="18">
        <f>IF(OR($E158&lt;&gt;"Desmontagem",$F158=""),"",IFERROR($F158-LOOKUP(2,1/(($B$4:$B157=$B158)*($E$4:$E157="Montagem")),$F$4:$F157),""))</f>
        <v/>
      </c>
      <c r="I158" s="14" t="n"/>
    </row>
    <row r="159">
      <c r="A159" s="15" t="n"/>
      <c r="B159" s="14" t="n"/>
      <c r="C159" s="14" t="n"/>
      <c r="D159" s="14" t="n"/>
      <c r="E159" s="14" t="n"/>
      <c r="F159" s="18" t="n"/>
      <c r="G159" s="17" t="n"/>
      <c r="H159" s="18">
        <f>IF(OR($E159&lt;&gt;"Desmontagem",$F159=""),"",IFERROR($F159-LOOKUP(2,1/(($B$4:$B158=$B159)*($E$4:$E158="Montagem")),$F$4:$F158),""))</f>
        <v/>
      </c>
      <c r="I159" s="14" t="n"/>
    </row>
    <row r="160">
      <c r="A160" s="15" t="n"/>
      <c r="B160" s="14" t="n"/>
      <c r="C160" s="14" t="n"/>
      <c r="D160" s="14" t="n"/>
      <c r="E160" s="14" t="n"/>
      <c r="F160" s="18" t="n"/>
      <c r="G160" s="17" t="n"/>
      <c r="H160" s="18">
        <f>IF(OR($E160&lt;&gt;"Desmontagem",$F160=""),"",IFERROR($F160-LOOKUP(2,1/(($B$4:$B159=$B160)*($E$4:$E159="Montagem")),$F$4:$F159),""))</f>
        <v/>
      </c>
      <c r="I160" s="14" t="n"/>
    </row>
    <row r="161">
      <c r="A161" s="15" t="n"/>
      <c r="B161" s="14" t="n"/>
      <c r="C161" s="14" t="n"/>
      <c r="D161" s="14" t="n"/>
      <c r="E161" s="14" t="n"/>
      <c r="F161" s="18" t="n"/>
      <c r="G161" s="17" t="n"/>
      <c r="H161" s="18">
        <f>IF(OR($E161&lt;&gt;"Desmontagem",$F161=""),"",IFERROR($F161-LOOKUP(2,1/(($B$4:$B160=$B161)*($E$4:$E160="Montagem")),$F$4:$F160),""))</f>
        <v/>
      </c>
      <c r="I161" s="14" t="n"/>
    </row>
    <row r="162">
      <c r="A162" s="15" t="n"/>
      <c r="B162" s="14" t="n"/>
      <c r="C162" s="14" t="n"/>
      <c r="D162" s="14" t="n"/>
      <c r="E162" s="14" t="n"/>
      <c r="F162" s="18" t="n"/>
      <c r="G162" s="17" t="n"/>
      <c r="H162" s="18">
        <f>IF(OR($E162&lt;&gt;"Desmontagem",$F162=""),"",IFERROR($F162-LOOKUP(2,1/(($B$4:$B161=$B162)*($E$4:$E161="Montagem")),$F$4:$F161),""))</f>
        <v/>
      </c>
      <c r="I162" s="14" t="n"/>
    </row>
    <row r="163">
      <c r="A163" s="15" t="n"/>
      <c r="B163" s="14" t="n"/>
      <c r="C163" s="14" t="n"/>
      <c r="D163" s="14" t="n"/>
      <c r="E163" s="14" t="n"/>
      <c r="F163" s="18" t="n"/>
      <c r="G163" s="17" t="n"/>
      <c r="H163" s="18">
        <f>IF(OR($E163&lt;&gt;"Desmontagem",$F163=""),"",IFERROR($F163-LOOKUP(2,1/(($B$4:$B162=$B163)*($E$4:$E162="Montagem")),$F$4:$F162),""))</f>
        <v/>
      </c>
      <c r="I163" s="14" t="n"/>
    </row>
    <row r="164">
      <c r="A164" s="15" t="n"/>
      <c r="B164" s="14" t="n"/>
      <c r="C164" s="14" t="n"/>
      <c r="D164" s="14" t="n"/>
      <c r="E164" s="14" t="n"/>
      <c r="F164" s="18" t="n"/>
      <c r="G164" s="17" t="n"/>
      <c r="H164" s="18">
        <f>IF(OR($E164&lt;&gt;"Desmontagem",$F164=""),"",IFERROR($F164-LOOKUP(2,1/(($B$4:$B163=$B164)*($E$4:$E163="Montagem")),$F$4:$F163),""))</f>
        <v/>
      </c>
      <c r="I164" s="14" t="n"/>
    </row>
    <row r="165">
      <c r="A165" s="15" t="n"/>
      <c r="B165" s="14" t="n"/>
      <c r="C165" s="14" t="n"/>
      <c r="D165" s="14" t="n"/>
      <c r="E165" s="14" t="n"/>
      <c r="F165" s="18" t="n"/>
      <c r="G165" s="17" t="n"/>
      <c r="H165" s="18">
        <f>IF(OR($E165&lt;&gt;"Desmontagem",$F165=""),"",IFERROR($F165-LOOKUP(2,1/(($B$4:$B164=$B165)*($E$4:$E164="Montagem")),$F$4:$F164),""))</f>
        <v/>
      </c>
      <c r="I165" s="14" t="n"/>
    </row>
    <row r="166">
      <c r="A166" s="15" t="n"/>
      <c r="B166" s="14" t="n"/>
      <c r="C166" s="14" t="n"/>
      <c r="D166" s="14" t="n"/>
      <c r="E166" s="14" t="n"/>
      <c r="F166" s="18" t="n"/>
      <c r="G166" s="17" t="n"/>
      <c r="H166" s="18">
        <f>IF(OR($E166&lt;&gt;"Desmontagem",$F166=""),"",IFERROR($F166-LOOKUP(2,1/(($B$4:$B165=$B166)*($E$4:$E165="Montagem")),$F$4:$F165),""))</f>
        <v/>
      </c>
      <c r="I166" s="14" t="n"/>
    </row>
    <row r="167">
      <c r="A167" s="15" t="n"/>
      <c r="B167" s="14" t="n"/>
      <c r="C167" s="14" t="n"/>
      <c r="D167" s="14" t="n"/>
      <c r="E167" s="14" t="n"/>
      <c r="F167" s="18" t="n"/>
      <c r="G167" s="17" t="n"/>
      <c r="H167" s="18">
        <f>IF(OR($E167&lt;&gt;"Desmontagem",$F167=""),"",IFERROR($F167-LOOKUP(2,1/(($B$4:$B166=$B167)*($E$4:$E166="Montagem")),$F$4:$F166),""))</f>
        <v/>
      </c>
      <c r="I167" s="14" t="n"/>
    </row>
    <row r="168">
      <c r="A168" s="15" t="n"/>
      <c r="B168" s="14" t="n"/>
      <c r="C168" s="14" t="n"/>
      <c r="D168" s="14" t="n"/>
      <c r="E168" s="14" t="n"/>
      <c r="F168" s="18" t="n"/>
      <c r="G168" s="17" t="n"/>
      <c r="H168" s="18">
        <f>IF(OR($E168&lt;&gt;"Desmontagem",$F168=""),"",IFERROR($F168-LOOKUP(2,1/(($B$4:$B167=$B168)*($E$4:$E167="Montagem")),$F$4:$F167),""))</f>
        <v/>
      </c>
      <c r="I168" s="14" t="n"/>
    </row>
    <row r="169">
      <c r="A169" s="15" t="n"/>
      <c r="B169" s="14" t="n"/>
      <c r="C169" s="14" t="n"/>
      <c r="D169" s="14" t="n"/>
      <c r="E169" s="14" t="n"/>
      <c r="F169" s="18" t="n"/>
      <c r="G169" s="17" t="n"/>
      <c r="H169" s="18">
        <f>IF(OR($E169&lt;&gt;"Desmontagem",$F169=""),"",IFERROR($F169-LOOKUP(2,1/(($B$4:$B168=$B169)*($E$4:$E168="Montagem")),$F$4:$F168),""))</f>
        <v/>
      </c>
      <c r="I169" s="14" t="n"/>
    </row>
    <row r="170">
      <c r="A170" s="15" t="n"/>
      <c r="B170" s="14" t="n"/>
      <c r="C170" s="14" t="n"/>
      <c r="D170" s="14" t="n"/>
      <c r="E170" s="14" t="n"/>
      <c r="F170" s="18" t="n"/>
      <c r="G170" s="17" t="n"/>
      <c r="H170" s="18">
        <f>IF(OR($E170&lt;&gt;"Desmontagem",$F170=""),"",IFERROR($F170-LOOKUP(2,1/(($B$4:$B169=$B170)*($E$4:$E169="Montagem")),$F$4:$F169),""))</f>
        <v/>
      </c>
      <c r="I170" s="14" t="n"/>
    </row>
    <row r="171">
      <c r="A171" s="15" t="n"/>
      <c r="B171" s="14" t="n"/>
      <c r="C171" s="14" t="n"/>
      <c r="D171" s="14" t="n"/>
      <c r="E171" s="14" t="n"/>
      <c r="F171" s="18" t="n"/>
      <c r="G171" s="17" t="n"/>
      <c r="H171" s="18">
        <f>IF(OR($E171&lt;&gt;"Desmontagem",$F171=""),"",IFERROR($F171-LOOKUP(2,1/(($B$4:$B170=$B171)*($E$4:$E170="Montagem")),$F$4:$F170),""))</f>
        <v/>
      </c>
      <c r="I171" s="14" t="n"/>
    </row>
    <row r="172">
      <c r="A172" s="15" t="n"/>
      <c r="B172" s="14" t="n"/>
      <c r="C172" s="14" t="n"/>
      <c r="D172" s="14" t="n"/>
      <c r="E172" s="14" t="n"/>
      <c r="F172" s="18" t="n"/>
      <c r="G172" s="17" t="n"/>
      <c r="H172" s="18">
        <f>IF(OR($E172&lt;&gt;"Desmontagem",$F172=""),"",IFERROR($F172-LOOKUP(2,1/(($B$4:$B171=$B172)*($E$4:$E171="Montagem")),$F$4:$F171),""))</f>
        <v/>
      </c>
      <c r="I172" s="14" t="n"/>
    </row>
    <row r="173">
      <c r="A173" s="15" t="n"/>
      <c r="B173" s="14" t="n"/>
      <c r="C173" s="14" t="n"/>
      <c r="D173" s="14" t="n"/>
      <c r="E173" s="14" t="n"/>
      <c r="F173" s="18" t="n"/>
      <c r="G173" s="17" t="n"/>
      <c r="H173" s="18">
        <f>IF(OR($E173&lt;&gt;"Desmontagem",$F173=""),"",IFERROR($F173-LOOKUP(2,1/(($B$4:$B172=$B173)*($E$4:$E172="Montagem")),$F$4:$F172),""))</f>
        <v/>
      </c>
      <c r="I173" s="14" t="n"/>
    </row>
    <row r="174">
      <c r="A174" s="15" t="n"/>
      <c r="B174" s="14" t="n"/>
      <c r="C174" s="14" t="n"/>
      <c r="D174" s="14" t="n"/>
      <c r="E174" s="14" t="n"/>
      <c r="F174" s="18" t="n"/>
      <c r="G174" s="17" t="n"/>
      <c r="H174" s="18">
        <f>IF(OR($E174&lt;&gt;"Desmontagem",$F174=""),"",IFERROR($F174-LOOKUP(2,1/(($B$4:$B173=$B174)*($E$4:$E173="Montagem")),$F$4:$F173),""))</f>
        <v/>
      </c>
      <c r="I174" s="14" t="n"/>
    </row>
    <row r="175">
      <c r="A175" s="15" t="n"/>
      <c r="B175" s="14" t="n"/>
      <c r="C175" s="14" t="n"/>
      <c r="D175" s="14" t="n"/>
      <c r="E175" s="14" t="n"/>
      <c r="F175" s="18" t="n"/>
      <c r="G175" s="17" t="n"/>
      <c r="H175" s="18">
        <f>IF(OR($E175&lt;&gt;"Desmontagem",$F175=""),"",IFERROR($F175-LOOKUP(2,1/(($B$4:$B174=$B175)*($E$4:$E174="Montagem")),$F$4:$F174),""))</f>
        <v/>
      </c>
      <c r="I175" s="14" t="n"/>
    </row>
    <row r="176">
      <c r="A176" s="15" t="n"/>
      <c r="B176" s="14" t="n"/>
      <c r="C176" s="14" t="n"/>
      <c r="D176" s="14" t="n"/>
      <c r="E176" s="14" t="n"/>
      <c r="F176" s="18" t="n"/>
      <c r="G176" s="17" t="n"/>
      <c r="H176" s="18">
        <f>IF(OR($E176&lt;&gt;"Desmontagem",$F176=""),"",IFERROR($F176-LOOKUP(2,1/(($B$4:$B175=$B176)*($E$4:$E175="Montagem")),$F$4:$F175),""))</f>
        <v/>
      </c>
      <c r="I176" s="14" t="n"/>
    </row>
    <row r="177">
      <c r="A177" s="15" t="n"/>
      <c r="B177" s="14" t="n"/>
      <c r="C177" s="14" t="n"/>
      <c r="D177" s="14" t="n"/>
      <c r="E177" s="14" t="n"/>
      <c r="F177" s="18" t="n"/>
      <c r="G177" s="17" t="n"/>
      <c r="H177" s="18">
        <f>IF(OR($E177&lt;&gt;"Desmontagem",$F177=""),"",IFERROR($F177-LOOKUP(2,1/(($B$4:$B176=$B177)*($E$4:$E176="Montagem")),$F$4:$F176),""))</f>
        <v/>
      </c>
      <c r="I177" s="14" t="n"/>
    </row>
    <row r="178">
      <c r="A178" s="15" t="n"/>
      <c r="B178" s="14" t="n"/>
      <c r="C178" s="14" t="n"/>
      <c r="D178" s="14" t="n"/>
      <c r="E178" s="14" t="n"/>
      <c r="F178" s="18" t="n"/>
      <c r="G178" s="17" t="n"/>
      <c r="H178" s="18">
        <f>IF(OR($E178&lt;&gt;"Desmontagem",$F178=""),"",IFERROR($F178-LOOKUP(2,1/(($B$4:$B177=$B178)*($E$4:$E177="Montagem")),$F$4:$F177),""))</f>
        <v/>
      </c>
      <c r="I178" s="14" t="n"/>
    </row>
    <row r="179">
      <c r="A179" s="15" t="n"/>
      <c r="B179" s="14" t="n"/>
      <c r="C179" s="14" t="n"/>
      <c r="D179" s="14" t="n"/>
      <c r="E179" s="14" t="n"/>
      <c r="F179" s="18" t="n"/>
      <c r="G179" s="17" t="n"/>
      <c r="H179" s="18">
        <f>IF(OR($E179&lt;&gt;"Desmontagem",$F179=""),"",IFERROR($F179-LOOKUP(2,1/(($B$4:$B178=$B179)*($E$4:$E178="Montagem")),$F$4:$F178),""))</f>
        <v/>
      </c>
      <c r="I179" s="14" t="n"/>
    </row>
    <row r="180">
      <c r="A180" s="15" t="n"/>
      <c r="B180" s="14" t="n"/>
      <c r="C180" s="14" t="n"/>
      <c r="D180" s="14" t="n"/>
      <c r="E180" s="14" t="n"/>
      <c r="F180" s="18" t="n"/>
      <c r="G180" s="17" t="n"/>
      <c r="H180" s="18">
        <f>IF(OR($E180&lt;&gt;"Desmontagem",$F180=""),"",IFERROR($F180-LOOKUP(2,1/(($B$4:$B179=$B180)*($E$4:$E179="Montagem")),$F$4:$F179),""))</f>
        <v/>
      </c>
      <c r="I180" s="14" t="n"/>
    </row>
    <row r="181">
      <c r="A181" s="15" t="n"/>
      <c r="B181" s="14" t="n"/>
      <c r="C181" s="14" t="n"/>
      <c r="D181" s="14" t="n"/>
      <c r="E181" s="14" t="n"/>
      <c r="F181" s="18" t="n"/>
      <c r="G181" s="17" t="n"/>
      <c r="H181" s="18">
        <f>IF(OR($E181&lt;&gt;"Desmontagem",$F181=""),"",IFERROR($F181-LOOKUP(2,1/(($B$4:$B180=$B181)*($E$4:$E180="Montagem")),$F$4:$F180),""))</f>
        <v/>
      </c>
      <c r="I181" s="14" t="n"/>
    </row>
    <row r="182">
      <c r="A182" s="15" t="n"/>
      <c r="B182" s="14" t="n"/>
      <c r="C182" s="14" t="n"/>
      <c r="D182" s="14" t="n"/>
      <c r="E182" s="14" t="n"/>
      <c r="F182" s="18" t="n"/>
      <c r="G182" s="17" t="n"/>
      <c r="H182" s="18">
        <f>IF(OR($E182&lt;&gt;"Desmontagem",$F182=""),"",IFERROR($F182-LOOKUP(2,1/(($B$4:$B181=$B182)*($E$4:$E181="Montagem")),$F$4:$F181),""))</f>
        <v/>
      </c>
      <c r="I182" s="14" t="n"/>
    </row>
    <row r="183">
      <c r="A183" s="15" t="n"/>
      <c r="B183" s="14" t="n"/>
      <c r="C183" s="14" t="n"/>
      <c r="D183" s="14" t="n"/>
      <c r="E183" s="14" t="n"/>
      <c r="F183" s="18" t="n"/>
      <c r="G183" s="17" t="n"/>
      <c r="H183" s="18">
        <f>IF(OR($E183&lt;&gt;"Desmontagem",$F183=""),"",IFERROR($F183-LOOKUP(2,1/(($B$4:$B182=$B183)*($E$4:$E182="Montagem")),$F$4:$F182),""))</f>
        <v/>
      </c>
      <c r="I183" s="14" t="n"/>
    </row>
    <row r="184">
      <c r="A184" s="15" t="n"/>
      <c r="B184" s="14" t="n"/>
      <c r="C184" s="14" t="n"/>
      <c r="D184" s="14" t="n"/>
      <c r="E184" s="14" t="n"/>
      <c r="F184" s="18" t="n"/>
      <c r="G184" s="17" t="n"/>
      <c r="H184" s="18">
        <f>IF(OR($E184&lt;&gt;"Desmontagem",$F184=""),"",IFERROR($F184-LOOKUP(2,1/(($B$4:$B183=$B184)*($E$4:$E183="Montagem")),$F$4:$F183),""))</f>
        <v/>
      </c>
      <c r="I184" s="14" t="n"/>
    </row>
    <row r="185">
      <c r="A185" s="15" t="n"/>
      <c r="B185" s="14" t="n"/>
      <c r="C185" s="14" t="n"/>
      <c r="D185" s="14" t="n"/>
      <c r="E185" s="14" t="n"/>
      <c r="F185" s="18" t="n"/>
      <c r="G185" s="17" t="n"/>
      <c r="H185" s="18">
        <f>IF(OR($E185&lt;&gt;"Desmontagem",$F185=""),"",IFERROR($F185-LOOKUP(2,1/(($B$4:$B184=$B185)*($E$4:$E184="Montagem")),$F$4:$F184),""))</f>
        <v/>
      </c>
      <c r="I185" s="14" t="n"/>
    </row>
    <row r="186">
      <c r="A186" s="15" t="n"/>
      <c r="B186" s="14" t="n"/>
      <c r="C186" s="14" t="n"/>
      <c r="D186" s="14" t="n"/>
      <c r="E186" s="14" t="n"/>
      <c r="F186" s="18" t="n"/>
      <c r="G186" s="17" t="n"/>
      <c r="H186" s="18">
        <f>IF(OR($E186&lt;&gt;"Desmontagem",$F186=""),"",IFERROR($F186-LOOKUP(2,1/(($B$4:$B185=$B186)*($E$4:$E185="Montagem")),$F$4:$F185),""))</f>
        <v/>
      </c>
      <c r="I186" s="14" t="n"/>
    </row>
    <row r="187">
      <c r="A187" s="15" t="n"/>
      <c r="B187" s="14" t="n"/>
      <c r="C187" s="14" t="n"/>
      <c r="D187" s="14" t="n"/>
      <c r="E187" s="14" t="n"/>
      <c r="F187" s="18" t="n"/>
      <c r="G187" s="17" t="n"/>
      <c r="H187" s="18">
        <f>IF(OR($E187&lt;&gt;"Desmontagem",$F187=""),"",IFERROR($F187-LOOKUP(2,1/(($B$4:$B186=$B187)*($E$4:$E186="Montagem")),$F$4:$F186),""))</f>
        <v/>
      </c>
      <c r="I187" s="14" t="n"/>
    </row>
    <row r="188">
      <c r="A188" s="15" t="n"/>
      <c r="B188" s="14" t="n"/>
      <c r="C188" s="14" t="n"/>
      <c r="D188" s="14" t="n"/>
      <c r="E188" s="14" t="n"/>
      <c r="F188" s="18" t="n"/>
      <c r="G188" s="17" t="n"/>
      <c r="H188" s="18">
        <f>IF(OR($E188&lt;&gt;"Desmontagem",$F188=""),"",IFERROR($F188-LOOKUP(2,1/(($B$4:$B187=$B188)*($E$4:$E187="Montagem")),$F$4:$F187),""))</f>
        <v/>
      </c>
      <c r="I188" s="14" t="n"/>
    </row>
    <row r="189">
      <c r="A189" s="15" t="n"/>
      <c r="B189" s="14" t="n"/>
      <c r="C189" s="14" t="n"/>
      <c r="D189" s="14" t="n"/>
      <c r="E189" s="14" t="n"/>
      <c r="F189" s="18" t="n"/>
      <c r="G189" s="17" t="n"/>
      <c r="H189" s="18">
        <f>IF(OR($E189&lt;&gt;"Desmontagem",$F189=""),"",IFERROR($F189-LOOKUP(2,1/(($B$4:$B188=$B189)*($E$4:$E188="Montagem")),$F$4:$F188),""))</f>
        <v/>
      </c>
      <c r="I189" s="14" t="n"/>
    </row>
    <row r="190">
      <c r="A190" s="15" t="n"/>
      <c r="B190" s="14" t="n"/>
      <c r="C190" s="14" t="n"/>
      <c r="D190" s="14" t="n"/>
      <c r="E190" s="14" t="n"/>
      <c r="F190" s="18" t="n"/>
      <c r="G190" s="17" t="n"/>
      <c r="H190" s="18">
        <f>IF(OR($E190&lt;&gt;"Desmontagem",$F190=""),"",IFERROR($F190-LOOKUP(2,1/(($B$4:$B189=$B190)*($E$4:$E189="Montagem")),$F$4:$F189),""))</f>
        <v/>
      </c>
      <c r="I190" s="14" t="n"/>
    </row>
    <row r="191">
      <c r="A191" s="15" t="n"/>
      <c r="B191" s="14" t="n"/>
      <c r="C191" s="14" t="n"/>
      <c r="D191" s="14" t="n"/>
      <c r="E191" s="14" t="n"/>
      <c r="F191" s="18" t="n"/>
      <c r="G191" s="17" t="n"/>
      <c r="H191" s="18">
        <f>IF(OR($E191&lt;&gt;"Desmontagem",$F191=""),"",IFERROR($F191-LOOKUP(2,1/(($B$4:$B190=$B191)*($E$4:$E190="Montagem")),$F$4:$F190),""))</f>
        <v/>
      </c>
      <c r="I191" s="14" t="n"/>
    </row>
    <row r="192">
      <c r="A192" s="15" t="n"/>
      <c r="B192" s="14" t="n"/>
      <c r="C192" s="14" t="n"/>
      <c r="D192" s="14" t="n"/>
      <c r="E192" s="14" t="n"/>
      <c r="F192" s="18" t="n"/>
      <c r="G192" s="17" t="n"/>
      <c r="H192" s="18">
        <f>IF(OR($E192&lt;&gt;"Desmontagem",$F192=""),"",IFERROR($F192-LOOKUP(2,1/(($B$4:$B191=$B192)*($E$4:$E191="Montagem")),$F$4:$F191),""))</f>
        <v/>
      </c>
      <c r="I192" s="14" t="n"/>
    </row>
    <row r="193">
      <c r="A193" s="15" t="n"/>
      <c r="B193" s="14" t="n"/>
      <c r="C193" s="14" t="n"/>
      <c r="D193" s="14" t="n"/>
      <c r="E193" s="14" t="n"/>
      <c r="F193" s="18" t="n"/>
      <c r="G193" s="17" t="n"/>
      <c r="H193" s="18">
        <f>IF(OR($E193&lt;&gt;"Desmontagem",$F193=""),"",IFERROR($F193-LOOKUP(2,1/(($B$4:$B192=$B193)*($E$4:$E192="Montagem")),$F$4:$F192),""))</f>
        <v/>
      </c>
      <c r="I193" s="14" t="n"/>
    </row>
    <row r="194">
      <c r="A194" s="15" t="n"/>
      <c r="B194" s="14" t="n"/>
      <c r="C194" s="14" t="n"/>
      <c r="D194" s="14" t="n"/>
      <c r="E194" s="14" t="n"/>
      <c r="F194" s="18" t="n"/>
      <c r="G194" s="17" t="n"/>
      <c r="H194" s="18">
        <f>IF(OR($E194&lt;&gt;"Desmontagem",$F194=""),"",IFERROR($F194-LOOKUP(2,1/(($B$4:$B193=$B194)*($E$4:$E193="Montagem")),$F$4:$F193),""))</f>
        <v/>
      </c>
      <c r="I194" s="14" t="n"/>
    </row>
    <row r="195">
      <c r="A195" s="15" t="n"/>
      <c r="B195" s="14" t="n"/>
      <c r="C195" s="14" t="n"/>
      <c r="D195" s="14" t="n"/>
      <c r="E195" s="14" t="n"/>
      <c r="F195" s="18" t="n"/>
      <c r="G195" s="17" t="n"/>
      <c r="H195" s="18">
        <f>IF(OR($E195&lt;&gt;"Desmontagem",$F195=""),"",IFERROR($F195-LOOKUP(2,1/(($B$4:$B194=$B195)*($E$4:$E194="Montagem")),$F$4:$F194),""))</f>
        <v/>
      </c>
      <c r="I195" s="14" t="n"/>
    </row>
    <row r="196">
      <c r="A196" s="15" t="n"/>
      <c r="B196" s="14" t="n"/>
      <c r="C196" s="14" t="n"/>
      <c r="D196" s="14" t="n"/>
      <c r="E196" s="14" t="n"/>
      <c r="F196" s="18" t="n"/>
      <c r="G196" s="17" t="n"/>
      <c r="H196" s="18">
        <f>IF(OR($E196&lt;&gt;"Desmontagem",$F196=""),"",IFERROR($F196-LOOKUP(2,1/(($B$4:$B195=$B196)*($E$4:$E195="Montagem")),$F$4:$F195),""))</f>
        <v/>
      </c>
      <c r="I196" s="14" t="n"/>
    </row>
    <row r="197">
      <c r="A197" s="15" t="n"/>
      <c r="B197" s="14" t="n"/>
      <c r="C197" s="14" t="n"/>
      <c r="D197" s="14" t="n"/>
      <c r="E197" s="14" t="n"/>
      <c r="F197" s="18" t="n"/>
      <c r="G197" s="17" t="n"/>
      <c r="H197" s="18">
        <f>IF(OR($E197&lt;&gt;"Desmontagem",$F197=""),"",IFERROR($F197-LOOKUP(2,1/(($B$4:$B196=$B197)*($E$4:$E196="Montagem")),$F$4:$F196),""))</f>
        <v/>
      </c>
      <c r="I197" s="14" t="n"/>
    </row>
    <row r="198">
      <c r="A198" s="15" t="n"/>
      <c r="B198" s="14" t="n"/>
      <c r="C198" s="14" t="n"/>
      <c r="D198" s="14" t="n"/>
      <c r="E198" s="14" t="n"/>
      <c r="F198" s="18" t="n"/>
      <c r="G198" s="17" t="n"/>
      <c r="H198" s="18">
        <f>IF(OR($E198&lt;&gt;"Desmontagem",$F198=""),"",IFERROR($F198-LOOKUP(2,1/(($B$4:$B197=$B198)*($E$4:$E197="Montagem")),$F$4:$F197),""))</f>
        <v/>
      </c>
      <c r="I198" s="14" t="n"/>
    </row>
    <row r="199">
      <c r="A199" s="15" t="n"/>
      <c r="B199" s="14" t="n"/>
      <c r="C199" s="14" t="n"/>
      <c r="D199" s="14" t="n"/>
      <c r="E199" s="14" t="n"/>
      <c r="F199" s="18" t="n"/>
      <c r="G199" s="17" t="n"/>
      <c r="H199" s="18">
        <f>IF(OR($E199&lt;&gt;"Desmontagem",$F199=""),"",IFERROR($F199-LOOKUP(2,1/(($B$4:$B198=$B199)*($E$4:$E198="Montagem")),$F$4:$F198),""))</f>
        <v/>
      </c>
      <c r="I199" s="14" t="n"/>
    </row>
    <row r="200">
      <c r="A200" s="15" t="n"/>
      <c r="B200" s="14" t="n"/>
      <c r="C200" s="14" t="n"/>
      <c r="D200" s="14" t="n"/>
      <c r="E200" s="14" t="n"/>
      <c r="F200" s="18" t="n"/>
      <c r="G200" s="17" t="n"/>
      <c r="H200" s="18">
        <f>IF(OR($E200&lt;&gt;"Desmontagem",$F200=""),"",IFERROR($F200-LOOKUP(2,1/(($B$4:$B199=$B200)*($E$4:$E199="Montagem")),$F$4:$F199),""))</f>
        <v/>
      </c>
      <c r="I200" s="14" t="n"/>
    </row>
    <row r="201">
      <c r="A201" s="15" t="n"/>
      <c r="B201" s="14" t="n"/>
      <c r="C201" s="14" t="n"/>
      <c r="D201" s="14" t="n"/>
      <c r="E201" s="14" t="n"/>
      <c r="F201" s="18" t="n"/>
      <c r="G201" s="17" t="n"/>
      <c r="H201" s="18">
        <f>IF(OR($E201&lt;&gt;"Desmontagem",$F201=""),"",IFERROR($F201-LOOKUP(2,1/(($B$4:$B200=$B201)*($E$4:$E200="Montagem")),$F$4:$F200),""))</f>
        <v/>
      </c>
      <c r="I201" s="14" t="n"/>
    </row>
    <row r="202">
      <c r="A202" s="15" t="n"/>
      <c r="B202" s="14" t="n"/>
      <c r="C202" s="14" t="n"/>
      <c r="D202" s="14" t="n"/>
      <c r="E202" s="14" t="n"/>
      <c r="F202" s="18" t="n"/>
      <c r="G202" s="17" t="n"/>
      <c r="H202" s="18">
        <f>IF(OR($E202&lt;&gt;"Desmontagem",$F202=""),"",IFERROR($F202-LOOKUP(2,1/(($B$4:$B201=$B202)*($E$4:$E201="Montagem")),$F$4:$F201),""))</f>
        <v/>
      </c>
      <c r="I202" s="14" t="n"/>
    </row>
    <row r="203">
      <c r="A203" s="15" t="n"/>
      <c r="B203" s="14" t="n"/>
      <c r="C203" s="14" t="n"/>
      <c r="D203" s="14" t="n"/>
      <c r="E203" s="14" t="n"/>
      <c r="F203" s="18" t="n"/>
      <c r="G203" s="17" t="n"/>
      <c r="H203" s="18">
        <f>IF(OR($E203&lt;&gt;"Desmontagem",$F203=""),"",IFERROR($F203-LOOKUP(2,1/(($B$4:$B202=$B203)*($E$4:$E202="Montagem")),$F$4:$F202),""))</f>
        <v/>
      </c>
      <c r="I203" s="14" t="n"/>
    </row>
    <row r="204">
      <c r="A204" s="15" t="n"/>
      <c r="B204" s="14" t="n"/>
      <c r="C204" s="14" t="n"/>
      <c r="D204" s="14" t="n"/>
      <c r="E204" s="14" t="n"/>
      <c r="F204" s="18" t="n"/>
      <c r="G204" s="17" t="n"/>
      <c r="H204" s="18">
        <f>IF(OR($E204&lt;&gt;"Desmontagem",$F204=""),"",IFERROR($F204-LOOKUP(2,1/(($B$4:$B203=$B204)*($E$4:$E203="Montagem")),$F$4:$F203),""))</f>
        <v/>
      </c>
      <c r="I204" s="14" t="n"/>
    </row>
    <row r="205">
      <c r="A205" s="15" t="n"/>
      <c r="B205" s="14" t="n"/>
      <c r="C205" s="14" t="n"/>
      <c r="D205" s="14" t="n"/>
      <c r="E205" s="14" t="n"/>
      <c r="F205" s="18" t="n"/>
      <c r="G205" s="17" t="n"/>
      <c r="H205" s="18">
        <f>IF(OR($E205&lt;&gt;"Desmontagem",$F205=""),"",IFERROR($F205-LOOKUP(2,1/(($B$4:$B204=$B205)*($E$4:$E204="Montagem")),$F$4:$F204),""))</f>
        <v/>
      </c>
      <c r="I205" s="14" t="n"/>
    </row>
    <row r="206">
      <c r="A206" s="15" t="n"/>
      <c r="B206" s="14" t="n"/>
      <c r="C206" s="14" t="n"/>
      <c r="D206" s="14" t="n"/>
      <c r="E206" s="14" t="n"/>
      <c r="F206" s="18" t="n"/>
      <c r="G206" s="17" t="n"/>
      <c r="H206" s="18">
        <f>IF(OR($E206&lt;&gt;"Desmontagem",$F206=""),"",IFERROR($F206-LOOKUP(2,1/(($B$4:$B205=$B206)*($E$4:$E205="Montagem")),$F$4:$F205),""))</f>
        <v/>
      </c>
      <c r="I206" s="14" t="n"/>
    </row>
    <row r="207">
      <c r="A207" s="15" t="n"/>
      <c r="B207" s="14" t="n"/>
      <c r="C207" s="14" t="n"/>
      <c r="D207" s="14" t="n"/>
      <c r="E207" s="14" t="n"/>
      <c r="F207" s="18" t="n"/>
      <c r="G207" s="17" t="n"/>
      <c r="H207" s="18">
        <f>IF(OR($E207&lt;&gt;"Desmontagem",$F207=""),"",IFERROR($F207-LOOKUP(2,1/(($B$4:$B206=$B207)*($E$4:$E206="Montagem")),$F$4:$F206),""))</f>
        <v/>
      </c>
      <c r="I207" s="14" t="n"/>
    </row>
    <row r="208">
      <c r="A208" s="15" t="n"/>
      <c r="B208" s="14" t="n"/>
      <c r="C208" s="14" t="n"/>
      <c r="D208" s="14" t="n"/>
      <c r="E208" s="14" t="n"/>
      <c r="F208" s="18" t="n"/>
      <c r="G208" s="17" t="n"/>
      <c r="H208" s="18">
        <f>IF(OR($E208&lt;&gt;"Desmontagem",$F208=""),"",IFERROR($F208-LOOKUP(2,1/(($B$4:$B207=$B208)*($E$4:$E207="Montagem")),$F$4:$F207),""))</f>
        <v/>
      </c>
      <c r="I208" s="14" t="n"/>
    </row>
    <row r="209">
      <c r="A209" s="15" t="n"/>
      <c r="B209" s="14" t="n"/>
      <c r="C209" s="14" t="n"/>
      <c r="D209" s="14" t="n"/>
      <c r="E209" s="14" t="n"/>
      <c r="F209" s="18" t="n"/>
      <c r="G209" s="17" t="n"/>
      <c r="H209" s="18">
        <f>IF(OR($E209&lt;&gt;"Desmontagem",$F209=""),"",IFERROR($F209-LOOKUP(2,1/(($B$4:$B208=$B209)*($E$4:$E208="Montagem")),$F$4:$F208),""))</f>
        <v/>
      </c>
      <c r="I209" s="14" t="n"/>
    </row>
    <row r="210">
      <c r="A210" s="15" t="n"/>
      <c r="B210" s="14" t="n"/>
      <c r="C210" s="14" t="n"/>
      <c r="D210" s="14" t="n"/>
      <c r="E210" s="14" t="n"/>
      <c r="F210" s="18" t="n"/>
      <c r="G210" s="17" t="n"/>
      <c r="H210" s="18">
        <f>IF(OR($E210&lt;&gt;"Desmontagem",$F210=""),"",IFERROR($F210-LOOKUP(2,1/(($B$4:$B209=$B210)*($E$4:$E209="Montagem")),$F$4:$F209),""))</f>
        <v/>
      </c>
      <c r="I210" s="14" t="n"/>
    </row>
    <row r="211">
      <c r="A211" s="15" t="n"/>
      <c r="B211" s="14" t="n"/>
      <c r="C211" s="14" t="n"/>
      <c r="D211" s="14" t="n"/>
      <c r="E211" s="14" t="n"/>
      <c r="F211" s="18" t="n"/>
      <c r="G211" s="17" t="n"/>
      <c r="H211" s="18">
        <f>IF(OR($E211&lt;&gt;"Desmontagem",$F211=""),"",IFERROR($F211-LOOKUP(2,1/(($B$4:$B210=$B211)*($E$4:$E210="Montagem")),$F$4:$F210),""))</f>
        <v/>
      </c>
      <c r="I211" s="14" t="n"/>
    </row>
    <row r="212">
      <c r="A212" s="15" t="n"/>
      <c r="B212" s="14" t="n"/>
      <c r="C212" s="14" t="n"/>
      <c r="D212" s="14" t="n"/>
      <c r="E212" s="14" t="n"/>
      <c r="F212" s="18" t="n"/>
      <c r="G212" s="17" t="n"/>
      <c r="H212" s="18">
        <f>IF(OR($E212&lt;&gt;"Desmontagem",$F212=""),"",IFERROR($F212-LOOKUP(2,1/(($B$4:$B211=$B212)*($E$4:$E211="Montagem")),$F$4:$F211),""))</f>
        <v/>
      </c>
      <c r="I212" s="14" t="n"/>
    </row>
    <row r="213">
      <c r="A213" s="15" t="n"/>
      <c r="B213" s="14" t="n"/>
      <c r="C213" s="14" t="n"/>
      <c r="D213" s="14" t="n"/>
      <c r="E213" s="14" t="n"/>
      <c r="F213" s="18" t="n"/>
      <c r="G213" s="17" t="n"/>
      <c r="H213" s="18">
        <f>IF(OR($E213&lt;&gt;"Desmontagem",$F213=""),"",IFERROR($F213-LOOKUP(2,1/(($B$4:$B212=$B213)*($E$4:$E212="Montagem")),$F$4:$F212),""))</f>
        <v/>
      </c>
      <c r="I213" s="14" t="n"/>
    </row>
    <row r="214">
      <c r="A214" s="15" t="n"/>
      <c r="B214" s="14" t="n"/>
      <c r="C214" s="14" t="n"/>
      <c r="D214" s="14" t="n"/>
      <c r="E214" s="14" t="n"/>
      <c r="F214" s="18" t="n"/>
      <c r="G214" s="17" t="n"/>
      <c r="H214" s="18">
        <f>IF(OR($E214&lt;&gt;"Desmontagem",$F214=""),"",IFERROR($F214-LOOKUP(2,1/(($B$4:$B213=$B214)*($E$4:$E213="Montagem")),$F$4:$F213),""))</f>
        <v/>
      </c>
      <c r="I214" s="14" t="n"/>
    </row>
    <row r="215">
      <c r="A215" s="15" t="n"/>
      <c r="B215" s="14" t="n"/>
      <c r="C215" s="14" t="n"/>
      <c r="D215" s="14" t="n"/>
      <c r="E215" s="14" t="n"/>
      <c r="F215" s="18" t="n"/>
      <c r="G215" s="17" t="n"/>
      <c r="H215" s="18">
        <f>IF(OR($E215&lt;&gt;"Desmontagem",$F215=""),"",IFERROR($F215-LOOKUP(2,1/(($B$4:$B214=$B215)*($E$4:$E214="Montagem")),$F$4:$F214),""))</f>
        <v/>
      </c>
      <c r="I215" s="14" t="n"/>
    </row>
    <row r="216">
      <c r="A216" s="15" t="n"/>
      <c r="B216" s="14" t="n"/>
      <c r="C216" s="14" t="n"/>
      <c r="D216" s="14" t="n"/>
      <c r="E216" s="14" t="n"/>
      <c r="F216" s="18" t="n"/>
      <c r="G216" s="17" t="n"/>
      <c r="H216" s="18">
        <f>IF(OR($E216&lt;&gt;"Desmontagem",$F216=""),"",IFERROR($F216-LOOKUP(2,1/(($B$4:$B215=$B216)*($E$4:$E215="Montagem")),$F$4:$F215),""))</f>
        <v/>
      </c>
      <c r="I216" s="14" t="n"/>
    </row>
    <row r="217">
      <c r="A217" s="15" t="n"/>
      <c r="B217" s="14" t="n"/>
      <c r="C217" s="14" t="n"/>
      <c r="D217" s="14" t="n"/>
      <c r="E217" s="14" t="n"/>
      <c r="F217" s="18" t="n"/>
      <c r="G217" s="17" t="n"/>
      <c r="H217" s="18">
        <f>IF(OR($E217&lt;&gt;"Desmontagem",$F217=""),"",IFERROR($F217-LOOKUP(2,1/(($B$4:$B216=$B217)*($E$4:$E216="Montagem")),$F$4:$F216),""))</f>
        <v/>
      </c>
      <c r="I217" s="14" t="n"/>
    </row>
    <row r="218">
      <c r="A218" s="15" t="n"/>
      <c r="B218" s="14" t="n"/>
      <c r="C218" s="14" t="n"/>
      <c r="D218" s="14" t="n"/>
      <c r="E218" s="14" t="n"/>
      <c r="F218" s="18" t="n"/>
      <c r="G218" s="17" t="n"/>
      <c r="H218" s="18">
        <f>IF(OR($E218&lt;&gt;"Desmontagem",$F218=""),"",IFERROR($F218-LOOKUP(2,1/(($B$4:$B217=$B218)*($E$4:$E217="Montagem")),$F$4:$F217),""))</f>
        <v/>
      </c>
      <c r="I218" s="14" t="n"/>
    </row>
    <row r="219">
      <c r="A219" s="15" t="n"/>
      <c r="B219" s="14" t="n"/>
      <c r="C219" s="14" t="n"/>
      <c r="D219" s="14" t="n"/>
      <c r="E219" s="14" t="n"/>
      <c r="F219" s="18" t="n"/>
      <c r="G219" s="17" t="n"/>
      <c r="H219" s="18">
        <f>IF(OR($E219&lt;&gt;"Desmontagem",$F219=""),"",IFERROR($F219-LOOKUP(2,1/(($B$4:$B218=$B219)*($E$4:$E218="Montagem")),$F$4:$F218),""))</f>
        <v/>
      </c>
      <c r="I219" s="14" t="n"/>
    </row>
    <row r="220">
      <c r="A220" s="15" t="n"/>
      <c r="B220" s="14" t="n"/>
      <c r="C220" s="14" t="n"/>
      <c r="D220" s="14" t="n"/>
      <c r="E220" s="14" t="n"/>
      <c r="F220" s="18" t="n"/>
      <c r="G220" s="17" t="n"/>
      <c r="H220" s="18">
        <f>IF(OR($E220&lt;&gt;"Desmontagem",$F220=""),"",IFERROR($F220-LOOKUP(2,1/(($B$4:$B219=$B220)*($E$4:$E219="Montagem")),$F$4:$F219),""))</f>
        <v/>
      </c>
      <c r="I220" s="14" t="n"/>
    </row>
    <row r="221">
      <c r="A221" s="15" t="n"/>
      <c r="B221" s="14" t="n"/>
      <c r="C221" s="14" t="n"/>
      <c r="D221" s="14" t="n"/>
      <c r="E221" s="14" t="n"/>
      <c r="F221" s="18" t="n"/>
      <c r="G221" s="17" t="n"/>
      <c r="H221" s="18">
        <f>IF(OR($E221&lt;&gt;"Desmontagem",$F221=""),"",IFERROR($F221-LOOKUP(2,1/(($B$4:$B220=$B221)*($E$4:$E220="Montagem")),$F$4:$F220),""))</f>
        <v/>
      </c>
      <c r="I221" s="14" t="n"/>
    </row>
    <row r="222">
      <c r="A222" s="15" t="n"/>
      <c r="B222" s="14" t="n"/>
      <c r="C222" s="14" t="n"/>
      <c r="D222" s="14" t="n"/>
      <c r="E222" s="14" t="n"/>
      <c r="F222" s="18" t="n"/>
      <c r="G222" s="17" t="n"/>
      <c r="H222" s="18">
        <f>IF(OR($E222&lt;&gt;"Desmontagem",$F222=""),"",IFERROR($F222-LOOKUP(2,1/(($B$4:$B221=$B222)*($E$4:$E221="Montagem")),$F$4:$F221),""))</f>
        <v/>
      </c>
      <c r="I222" s="14" t="n"/>
    </row>
    <row r="223">
      <c r="A223" s="15" t="n"/>
      <c r="B223" s="14" t="n"/>
      <c r="C223" s="14" t="n"/>
      <c r="D223" s="14" t="n"/>
      <c r="E223" s="14" t="n"/>
      <c r="F223" s="18" t="n"/>
      <c r="G223" s="17" t="n"/>
      <c r="H223" s="18">
        <f>IF(OR($E223&lt;&gt;"Desmontagem",$F223=""),"",IFERROR($F223-LOOKUP(2,1/(($B$4:$B222=$B223)*($E$4:$E222="Montagem")),$F$4:$F222),""))</f>
        <v/>
      </c>
      <c r="I223" s="14" t="n"/>
    </row>
    <row r="224">
      <c r="A224" s="15" t="n"/>
      <c r="B224" s="14" t="n"/>
      <c r="C224" s="14" t="n"/>
      <c r="D224" s="14" t="n"/>
      <c r="E224" s="14" t="n"/>
      <c r="F224" s="18" t="n"/>
      <c r="G224" s="17" t="n"/>
      <c r="H224" s="18">
        <f>IF(OR($E224&lt;&gt;"Desmontagem",$F224=""),"",IFERROR($F224-LOOKUP(2,1/(($B$4:$B223=$B224)*($E$4:$E223="Montagem")),$F$4:$F223),""))</f>
        <v/>
      </c>
      <c r="I224" s="14" t="n"/>
    </row>
    <row r="225">
      <c r="A225" s="15" t="n"/>
      <c r="B225" s="14" t="n"/>
      <c r="C225" s="14" t="n"/>
      <c r="D225" s="14" t="n"/>
      <c r="E225" s="14" t="n"/>
      <c r="F225" s="18" t="n"/>
      <c r="G225" s="17" t="n"/>
      <c r="H225" s="18">
        <f>IF(OR($E225&lt;&gt;"Desmontagem",$F225=""),"",IFERROR($F225-LOOKUP(2,1/(($B$4:$B224=$B225)*($E$4:$E224="Montagem")),$F$4:$F224),""))</f>
        <v/>
      </c>
      <c r="I225" s="14" t="n"/>
    </row>
    <row r="226">
      <c r="A226" s="15" t="n"/>
      <c r="B226" s="14" t="n"/>
      <c r="C226" s="14" t="n"/>
      <c r="D226" s="14" t="n"/>
      <c r="E226" s="14" t="n"/>
      <c r="F226" s="18" t="n"/>
      <c r="G226" s="17" t="n"/>
      <c r="H226" s="18">
        <f>IF(OR($E226&lt;&gt;"Desmontagem",$F226=""),"",IFERROR($F226-LOOKUP(2,1/(($B$4:$B225=$B226)*($E$4:$E225="Montagem")),$F$4:$F225),""))</f>
        <v/>
      </c>
      <c r="I226" s="14" t="n"/>
    </row>
    <row r="227">
      <c r="A227" s="15" t="n"/>
      <c r="B227" s="14" t="n"/>
      <c r="C227" s="14" t="n"/>
      <c r="D227" s="14" t="n"/>
      <c r="E227" s="14" t="n"/>
      <c r="F227" s="18" t="n"/>
      <c r="G227" s="17" t="n"/>
      <c r="H227" s="18">
        <f>IF(OR($E227&lt;&gt;"Desmontagem",$F227=""),"",IFERROR($F227-LOOKUP(2,1/(($B$4:$B226=$B227)*($E$4:$E226="Montagem")),$F$4:$F226),""))</f>
        <v/>
      </c>
      <c r="I227" s="14" t="n"/>
    </row>
    <row r="228">
      <c r="A228" s="15" t="n"/>
      <c r="B228" s="14" t="n"/>
      <c r="C228" s="14" t="n"/>
      <c r="D228" s="14" t="n"/>
      <c r="E228" s="14" t="n"/>
      <c r="F228" s="18" t="n"/>
      <c r="G228" s="17" t="n"/>
      <c r="H228" s="18">
        <f>IF(OR($E228&lt;&gt;"Desmontagem",$F228=""),"",IFERROR($F228-LOOKUP(2,1/(($B$4:$B227=$B228)*($E$4:$E227="Montagem")),$F$4:$F227),""))</f>
        <v/>
      </c>
      <c r="I228" s="14" t="n"/>
    </row>
    <row r="229">
      <c r="A229" s="15" t="n"/>
      <c r="B229" s="14" t="n"/>
      <c r="C229" s="14" t="n"/>
      <c r="D229" s="14" t="n"/>
      <c r="E229" s="14" t="n"/>
      <c r="F229" s="18" t="n"/>
      <c r="G229" s="17" t="n"/>
      <c r="H229" s="18">
        <f>IF(OR($E229&lt;&gt;"Desmontagem",$F229=""),"",IFERROR($F229-LOOKUP(2,1/(($B$4:$B228=$B229)*($E$4:$E228="Montagem")),$F$4:$F228),""))</f>
        <v/>
      </c>
      <c r="I229" s="14" t="n"/>
    </row>
    <row r="230">
      <c r="A230" s="15" t="n"/>
      <c r="B230" s="14" t="n"/>
      <c r="C230" s="14" t="n"/>
      <c r="D230" s="14" t="n"/>
      <c r="E230" s="14" t="n"/>
      <c r="F230" s="18" t="n"/>
      <c r="G230" s="17" t="n"/>
      <c r="H230" s="18">
        <f>IF(OR($E230&lt;&gt;"Desmontagem",$F230=""),"",IFERROR($F230-LOOKUP(2,1/(($B$4:$B229=$B230)*($E$4:$E229="Montagem")),$F$4:$F229),""))</f>
        <v/>
      </c>
      <c r="I230" s="14" t="n"/>
    </row>
    <row r="231">
      <c r="A231" s="15" t="n"/>
      <c r="B231" s="14" t="n"/>
      <c r="C231" s="14" t="n"/>
      <c r="D231" s="14" t="n"/>
      <c r="E231" s="14" t="n"/>
      <c r="F231" s="18" t="n"/>
      <c r="G231" s="17" t="n"/>
      <c r="H231" s="18">
        <f>IF(OR($E231&lt;&gt;"Desmontagem",$F231=""),"",IFERROR($F231-LOOKUP(2,1/(($B$4:$B230=$B231)*($E$4:$E230="Montagem")),$F$4:$F230),""))</f>
        <v/>
      </c>
      <c r="I231" s="14" t="n"/>
    </row>
    <row r="232">
      <c r="A232" s="15" t="n"/>
      <c r="B232" s="14" t="n"/>
      <c r="C232" s="14" t="n"/>
      <c r="D232" s="14" t="n"/>
      <c r="E232" s="14" t="n"/>
      <c r="F232" s="18" t="n"/>
      <c r="G232" s="17" t="n"/>
      <c r="H232" s="18">
        <f>IF(OR($E232&lt;&gt;"Desmontagem",$F232=""),"",IFERROR($F232-LOOKUP(2,1/(($B$4:$B231=$B232)*($E$4:$E231="Montagem")),$F$4:$F231),""))</f>
        <v/>
      </c>
      <c r="I232" s="14" t="n"/>
    </row>
    <row r="233">
      <c r="A233" s="15" t="n"/>
      <c r="B233" s="14" t="n"/>
      <c r="C233" s="14" t="n"/>
      <c r="D233" s="14" t="n"/>
      <c r="E233" s="14" t="n"/>
      <c r="F233" s="18" t="n"/>
      <c r="G233" s="17" t="n"/>
      <c r="H233" s="18">
        <f>IF(OR($E233&lt;&gt;"Desmontagem",$F233=""),"",IFERROR($F233-LOOKUP(2,1/(($B$4:$B232=$B233)*($E$4:$E232="Montagem")),$F$4:$F232),""))</f>
        <v/>
      </c>
      <c r="I233" s="14" t="n"/>
    </row>
    <row r="234">
      <c r="A234" s="15" t="n"/>
      <c r="B234" s="14" t="n"/>
      <c r="C234" s="14" t="n"/>
      <c r="D234" s="14" t="n"/>
      <c r="E234" s="14" t="n"/>
      <c r="F234" s="18" t="n"/>
      <c r="G234" s="17" t="n"/>
      <c r="H234" s="18">
        <f>IF(OR($E234&lt;&gt;"Desmontagem",$F234=""),"",IFERROR($F234-LOOKUP(2,1/(($B$4:$B233=$B234)*($E$4:$E233="Montagem")),$F$4:$F233),""))</f>
        <v/>
      </c>
      <c r="I234" s="14" t="n"/>
    </row>
    <row r="235">
      <c r="A235" s="15" t="n"/>
      <c r="B235" s="14" t="n"/>
      <c r="C235" s="14" t="n"/>
      <c r="D235" s="14" t="n"/>
      <c r="E235" s="14" t="n"/>
      <c r="F235" s="18" t="n"/>
      <c r="G235" s="17" t="n"/>
      <c r="H235" s="18">
        <f>IF(OR($E235&lt;&gt;"Desmontagem",$F235=""),"",IFERROR($F235-LOOKUP(2,1/(($B$4:$B234=$B235)*($E$4:$E234="Montagem")),$F$4:$F234),""))</f>
        <v/>
      </c>
      <c r="I235" s="14" t="n"/>
    </row>
    <row r="236">
      <c r="A236" s="15" t="n"/>
      <c r="B236" s="14" t="n"/>
      <c r="C236" s="14" t="n"/>
      <c r="D236" s="14" t="n"/>
      <c r="E236" s="14" t="n"/>
      <c r="F236" s="18" t="n"/>
      <c r="G236" s="17" t="n"/>
      <c r="H236" s="18">
        <f>IF(OR($E236&lt;&gt;"Desmontagem",$F236=""),"",IFERROR($F236-LOOKUP(2,1/(($B$4:$B235=$B236)*($E$4:$E235="Montagem")),$F$4:$F235),""))</f>
        <v/>
      </c>
      <c r="I236" s="14" t="n"/>
    </row>
    <row r="237">
      <c r="A237" s="15" t="n"/>
      <c r="B237" s="14" t="n"/>
      <c r="C237" s="14" t="n"/>
      <c r="D237" s="14" t="n"/>
      <c r="E237" s="14" t="n"/>
      <c r="F237" s="18" t="n"/>
      <c r="G237" s="17" t="n"/>
      <c r="H237" s="18">
        <f>IF(OR($E237&lt;&gt;"Desmontagem",$F237=""),"",IFERROR($F237-LOOKUP(2,1/(($B$4:$B236=$B237)*($E$4:$E236="Montagem")),$F$4:$F236),""))</f>
        <v/>
      </c>
      <c r="I237" s="14" t="n"/>
    </row>
    <row r="238">
      <c r="A238" s="15" t="n"/>
      <c r="B238" s="14" t="n"/>
      <c r="C238" s="14" t="n"/>
      <c r="D238" s="14" t="n"/>
      <c r="E238" s="14" t="n"/>
      <c r="F238" s="18" t="n"/>
      <c r="G238" s="17" t="n"/>
      <c r="H238" s="18">
        <f>IF(OR($E238&lt;&gt;"Desmontagem",$F238=""),"",IFERROR($F238-LOOKUP(2,1/(($B$4:$B237=$B238)*($E$4:$E237="Montagem")),$F$4:$F237),""))</f>
        <v/>
      </c>
      <c r="I238" s="14" t="n"/>
    </row>
    <row r="239">
      <c r="A239" s="15" t="n"/>
      <c r="B239" s="14" t="n"/>
      <c r="C239" s="14" t="n"/>
      <c r="D239" s="14" t="n"/>
      <c r="E239" s="14" t="n"/>
      <c r="F239" s="18" t="n"/>
      <c r="G239" s="17" t="n"/>
      <c r="H239" s="18">
        <f>IF(OR($E239&lt;&gt;"Desmontagem",$F239=""),"",IFERROR($F239-LOOKUP(2,1/(($B$4:$B238=$B239)*($E$4:$E238="Montagem")),$F$4:$F238),""))</f>
        <v/>
      </c>
      <c r="I239" s="14" t="n"/>
    </row>
    <row r="240">
      <c r="A240" s="15" t="n"/>
      <c r="B240" s="14" t="n"/>
      <c r="C240" s="14" t="n"/>
      <c r="D240" s="14" t="n"/>
      <c r="E240" s="14" t="n"/>
      <c r="F240" s="18" t="n"/>
      <c r="G240" s="17" t="n"/>
      <c r="H240" s="18">
        <f>IF(OR($E240&lt;&gt;"Desmontagem",$F240=""),"",IFERROR($F240-LOOKUP(2,1/(($B$4:$B239=$B240)*($E$4:$E239="Montagem")),$F$4:$F239),""))</f>
        <v/>
      </c>
      <c r="I240" s="14" t="n"/>
    </row>
    <row r="241">
      <c r="A241" s="15" t="n"/>
      <c r="B241" s="14" t="n"/>
      <c r="C241" s="14" t="n"/>
      <c r="D241" s="14" t="n"/>
      <c r="E241" s="14" t="n"/>
      <c r="F241" s="18" t="n"/>
      <c r="G241" s="17" t="n"/>
      <c r="H241" s="18">
        <f>IF(OR($E241&lt;&gt;"Desmontagem",$F241=""),"",IFERROR($F241-LOOKUP(2,1/(($B$4:$B240=$B241)*($E$4:$E240="Montagem")),$F$4:$F240),""))</f>
        <v/>
      </c>
      <c r="I241" s="14" t="n"/>
    </row>
    <row r="242">
      <c r="A242" s="15" t="n"/>
      <c r="B242" s="14" t="n"/>
      <c r="C242" s="14" t="n"/>
      <c r="D242" s="14" t="n"/>
      <c r="E242" s="14" t="n"/>
      <c r="F242" s="18" t="n"/>
      <c r="G242" s="17" t="n"/>
      <c r="H242" s="18">
        <f>IF(OR($E242&lt;&gt;"Desmontagem",$F242=""),"",IFERROR($F242-LOOKUP(2,1/(($B$4:$B241=$B242)*($E$4:$E241="Montagem")),$F$4:$F241),""))</f>
        <v/>
      </c>
      <c r="I242" s="14" t="n"/>
    </row>
    <row r="243">
      <c r="A243" s="15" t="n"/>
      <c r="B243" s="14" t="n"/>
      <c r="C243" s="14" t="n"/>
      <c r="D243" s="14" t="n"/>
      <c r="E243" s="14" t="n"/>
      <c r="F243" s="18" t="n"/>
      <c r="G243" s="17" t="n"/>
      <c r="H243" s="18">
        <f>IF(OR($E243&lt;&gt;"Desmontagem",$F243=""),"",IFERROR($F243-LOOKUP(2,1/(($B$4:$B242=$B243)*($E$4:$E242="Montagem")),$F$4:$F242),""))</f>
        <v/>
      </c>
      <c r="I243" s="14" t="n"/>
    </row>
    <row r="244">
      <c r="A244" s="15" t="n"/>
      <c r="B244" s="14" t="n"/>
      <c r="C244" s="14" t="n"/>
      <c r="D244" s="14" t="n"/>
      <c r="E244" s="14" t="n"/>
      <c r="F244" s="18" t="n"/>
      <c r="G244" s="17" t="n"/>
      <c r="H244" s="18">
        <f>IF(OR($E244&lt;&gt;"Desmontagem",$F244=""),"",IFERROR($F244-LOOKUP(2,1/(($B$4:$B243=$B244)*($E$4:$E243="Montagem")),$F$4:$F243),""))</f>
        <v/>
      </c>
      <c r="I244" s="14" t="n"/>
    </row>
    <row r="245">
      <c r="A245" s="15" t="n"/>
      <c r="B245" s="14" t="n"/>
      <c r="C245" s="14" t="n"/>
      <c r="D245" s="14" t="n"/>
      <c r="E245" s="14" t="n"/>
      <c r="F245" s="18" t="n"/>
      <c r="G245" s="17" t="n"/>
      <c r="H245" s="18">
        <f>IF(OR($E245&lt;&gt;"Desmontagem",$F245=""),"",IFERROR($F245-LOOKUP(2,1/(($B$4:$B244=$B245)*($E$4:$E244="Montagem")),$F$4:$F244),""))</f>
        <v/>
      </c>
      <c r="I245" s="14" t="n"/>
    </row>
    <row r="246">
      <c r="A246" s="15" t="n"/>
      <c r="B246" s="14" t="n"/>
      <c r="C246" s="14" t="n"/>
      <c r="D246" s="14" t="n"/>
      <c r="E246" s="14" t="n"/>
      <c r="F246" s="18" t="n"/>
      <c r="G246" s="17" t="n"/>
      <c r="H246" s="18">
        <f>IF(OR($E246&lt;&gt;"Desmontagem",$F246=""),"",IFERROR($F246-LOOKUP(2,1/(($B$4:$B245=$B246)*($E$4:$E245="Montagem")),$F$4:$F245),""))</f>
        <v/>
      </c>
      <c r="I246" s="14" t="n"/>
    </row>
    <row r="247">
      <c r="A247" s="15" t="n"/>
      <c r="B247" s="14" t="n"/>
      <c r="C247" s="14" t="n"/>
      <c r="D247" s="14" t="n"/>
      <c r="E247" s="14" t="n"/>
      <c r="F247" s="18" t="n"/>
      <c r="G247" s="17" t="n"/>
      <c r="H247" s="18">
        <f>IF(OR($E247&lt;&gt;"Desmontagem",$F247=""),"",IFERROR($F247-LOOKUP(2,1/(($B$4:$B246=$B247)*($E$4:$E246="Montagem")),$F$4:$F246),""))</f>
        <v/>
      </c>
      <c r="I247" s="14" t="n"/>
    </row>
    <row r="248">
      <c r="A248" s="15" t="n"/>
      <c r="B248" s="14" t="n"/>
      <c r="C248" s="14" t="n"/>
      <c r="D248" s="14" t="n"/>
      <c r="E248" s="14" t="n"/>
      <c r="F248" s="18" t="n"/>
      <c r="G248" s="17" t="n"/>
      <c r="H248" s="18">
        <f>IF(OR($E248&lt;&gt;"Desmontagem",$F248=""),"",IFERROR($F248-LOOKUP(2,1/(($B$4:$B247=$B248)*($E$4:$E247="Montagem")),$F$4:$F247),""))</f>
        <v/>
      </c>
      <c r="I248" s="14" t="n"/>
    </row>
    <row r="249">
      <c r="A249" s="15" t="n"/>
      <c r="B249" s="14" t="n"/>
      <c r="C249" s="14" t="n"/>
      <c r="D249" s="14" t="n"/>
      <c r="E249" s="14" t="n"/>
      <c r="F249" s="18" t="n"/>
      <c r="G249" s="17" t="n"/>
      <c r="H249" s="18">
        <f>IF(OR($E249&lt;&gt;"Desmontagem",$F249=""),"",IFERROR($F249-LOOKUP(2,1/(($B$4:$B248=$B249)*($E$4:$E248="Montagem")),$F$4:$F248),""))</f>
        <v/>
      </c>
      <c r="I249" s="14" t="n"/>
    </row>
    <row r="250">
      <c r="A250" s="15" t="n"/>
      <c r="B250" s="14" t="n"/>
      <c r="C250" s="14" t="n"/>
      <c r="D250" s="14" t="n"/>
      <c r="E250" s="14" t="n"/>
      <c r="F250" s="18" t="n"/>
      <c r="G250" s="17" t="n"/>
      <c r="H250" s="18">
        <f>IF(OR($E250&lt;&gt;"Desmontagem",$F250=""),"",IFERROR($F250-LOOKUP(2,1/(($B$4:$B249=$B250)*($E$4:$E249="Montagem")),$F$4:$F249),""))</f>
        <v/>
      </c>
      <c r="I250" s="14" t="n"/>
    </row>
    <row r="251">
      <c r="A251" s="15" t="n"/>
      <c r="B251" s="14" t="n"/>
      <c r="C251" s="14" t="n"/>
      <c r="D251" s="14" t="n"/>
      <c r="E251" s="14" t="n"/>
      <c r="F251" s="18" t="n"/>
      <c r="G251" s="17" t="n"/>
      <c r="H251" s="18">
        <f>IF(OR($E251&lt;&gt;"Desmontagem",$F251=""),"",IFERROR($F251-LOOKUP(2,1/(($B$4:$B250=$B251)*($E$4:$E250="Montagem")),$F$4:$F250),""))</f>
        <v/>
      </c>
      <c r="I251" s="14" t="n"/>
    </row>
    <row r="252">
      <c r="A252" s="15" t="n"/>
      <c r="B252" s="14" t="n"/>
      <c r="C252" s="14" t="n"/>
      <c r="D252" s="14" t="n"/>
      <c r="E252" s="14" t="n"/>
      <c r="F252" s="18" t="n"/>
      <c r="G252" s="17" t="n"/>
      <c r="H252" s="18">
        <f>IF(OR($E252&lt;&gt;"Desmontagem",$F252=""),"",IFERROR($F252-LOOKUP(2,1/(($B$4:$B251=$B252)*($E$4:$E251="Montagem")),$F$4:$F251),""))</f>
        <v/>
      </c>
      <c r="I252" s="14" t="n"/>
    </row>
    <row r="253">
      <c r="A253" s="15" t="n"/>
      <c r="B253" s="14" t="n"/>
      <c r="C253" s="14" t="n"/>
      <c r="D253" s="14" t="n"/>
      <c r="E253" s="14" t="n"/>
      <c r="F253" s="18" t="n"/>
      <c r="G253" s="17" t="n"/>
      <c r="H253" s="18">
        <f>IF(OR($E253&lt;&gt;"Desmontagem",$F253=""),"",IFERROR($F253-LOOKUP(2,1/(($B$4:$B252=$B253)*($E$4:$E252="Montagem")),$F$4:$F252),""))</f>
        <v/>
      </c>
      <c r="I253" s="14" t="n"/>
    </row>
    <row r="254">
      <c r="A254" s="15" t="n"/>
      <c r="B254" s="14" t="n"/>
      <c r="C254" s="14" t="n"/>
      <c r="D254" s="14" t="n"/>
      <c r="E254" s="14" t="n"/>
      <c r="F254" s="18" t="n"/>
      <c r="G254" s="17" t="n"/>
      <c r="H254" s="18">
        <f>IF(OR($E254&lt;&gt;"Desmontagem",$F254=""),"",IFERROR($F254-LOOKUP(2,1/(($B$4:$B253=$B254)*($E$4:$E253="Montagem")),$F$4:$F253),""))</f>
        <v/>
      </c>
      <c r="I254" s="14" t="n"/>
    </row>
    <row r="255">
      <c r="A255" s="15" t="n"/>
      <c r="B255" s="14" t="n"/>
      <c r="C255" s="14" t="n"/>
      <c r="D255" s="14" t="n"/>
      <c r="E255" s="14" t="n"/>
      <c r="F255" s="18" t="n"/>
      <c r="G255" s="17" t="n"/>
      <c r="H255" s="18">
        <f>IF(OR($E255&lt;&gt;"Desmontagem",$F255=""),"",IFERROR($F255-LOOKUP(2,1/(($B$4:$B254=$B255)*($E$4:$E254="Montagem")),$F$4:$F254),""))</f>
        <v/>
      </c>
      <c r="I255" s="14" t="n"/>
    </row>
    <row r="256">
      <c r="A256" s="15" t="n"/>
      <c r="B256" s="14" t="n"/>
      <c r="C256" s="14" t="n"/>
      <c r="D256" s="14" t="n"/>
      <c r="E256" s="14" t="n"/>
      <c r="F256" s="18" t="n"/>
      <c r="G256" s="17" t="n"/>
      <c r="H256" s="18">
        <f>IF(OR($E256&lt;&gt;"Desmontagem",$F256=""),"",IFERROR($F256-LOOKUP(2,1/(($B$4:$B255=$B256)*($E$4:$E255="Montagem")),$F$4:$F255),""))</f>
        <v/>
      </c>
      <c r="I256" s="14" t="n"/>
    </row>
    <row r="257">
      <c r="A257" s="15" t="n"/>
      <c r="B257" s="14" t="n"/>
      <c r="C257" s="14" t="n"/>
      <c r="D257" s="14" t="n"/>
      <c r="E257" s="14" t="n"/>
      <c r="F257" s="18" t="n"/>
      <c r="G257" s="17" t="n"/>
      <c r="H257" s="18">
        <f>IF(OR($E257&lt;&gt;"Desmontagem",$F257=""),"",IFERROR($F257-LOOKUP(2,1/(($B$4:$B256=$B257)*($E$4:$E256="Montagem")),$F$4:$F256),""))</f>
        <v/>
      </c>
      <c r="I257" s="14" t="n"/>
    </row>
    <row r="258">
      <c r="A258" s="15" t="n"/>
      <c r="B258" s="14" t="n"/>
      <c r="C258" s="14" t="n"/>
      <c r="D258" s="14" t="n"/>
      <c r="E258" s="14" t="n"/>
      <c r="F258" s="18" t="n"/>
      <c r="G258" s="17" t="n"/>
      <c r="H258" s="18">
        <f>IF(OR($E258&lt;&gt;"Desmontagem",$F258=""),"",IFERROR($F258-LOOKUP(2,1/(($B$4:$B257=$B258)*($E$4:$E257="Montagem")),$F$4:$F257),""))</f>
        <v/>
      </c>
      <c r="I258" s="14" t="n"/>
    </row>
    <row r="259">
      <c r="A259" s="15" t="n"/>
      <c r="B259" s="14" t="n"/>
      <c r="C259" s="14" t="n"/>
      <c r="D259" s="14" t="n"/>
      <c r="E259" s="14" t="n"/>
      <c r="F259" s="18" t="n"/>
      <c r="G259" s="17" t="n"/>
      <c r="H259" s="18">
        <f>IF(OR($E259&lt;&gt;"Desmontagem",$F259=""),"",IFERROR($F259-LOOKUP(2,1/(($B$4:$B258=$B259)*($E$4:$E258="Montagem")),$F$4:$F258),""))</f>
        <v/>
      </c>
      <c r="I259" s="14" t="n"/>
    </row>
    <row r="260">
      <c r="A260" s="15" t="n"/>
      <c r="B260" s="14" t="n"/>
      <c r="C260" s="14" t="n"/>
      <c r="D260" s="14" t="n"/>
      <c r="E260" s="14" t="n"/>
      <c r="F260" s="18" t="n"/>
      <c r="G260" s="17" t="n"/>
      <c r="H260" s="18">
        <f>IF(OR($E260&lt;&gt;"Desmontagem",$F260=""),"",IFERROR($F260-LOOKUP(2,1/(($B$4:$B259=$B260)*($E$4:$E259="Montagem")),$F$4:$F259),""))</f>
        <v/>
      </c>
      <c r="I260" s="14" t="n"/>
    </row>
    <row r="261">
      <c r="A261" s="15" t="n"/>
      <c r="B261" s="14" t="n"/>
      <c r="C261" s="14" t="n"/>
      <c r="D261" s="14" t="n"/>
      <c r="E261" s="14" t="n"/>
      <c r="F261" s="18" t="n"/>
      <c r="G261" s="17" t="n"/>
      <c r="H261" s="18">
        <f>IF(OR($E261&lt;&gt;"Desmontagem",$F261=""),"",IFERROR($F261-LOOKUP(2,1/(($B$4:$B260=$B261)*($E$4:$E260="Montagem")),$F$4:$F260),""))</f>
        <v/>
      </c>
      <c r="I261" s="14" t="n"/>
    </row>
    <row r="262">
      <c r="A262" s="15" t="n"/>
      <c r="B262" s="14" t="n"/>
      <c r="C262" s="14" t="n"/>
      <c r="D262" s="14" t="n"/>
      <c r="E262" s="14" t="n"/>
      <c r="F262" s="18" t="n"/>
      <c r="G262" s="17" t="n"/>
      <c r="H262" s="18">
        <f>IF(OR($E262&lt;&gt;"Desmontagem",$F262=""),"",IFERROR($F262-LOOKUP(2,1/(($B$4:$B261=$B262)*($E$4:$E261="Montagem")),$F$4:$F261),""))</f>
        <v/>
      </c>
      <c r="I262" s="14" t="n"/>
    </row>
    <row r="263">
      <c r="A263" s="15" t="n"/>
      <c r="B263" s="14" t="n"/>
      <c r="C263" s="14" t="n"/>
      <c r="D263" s="14" t="n"/>
      <c r="E263" s="14" t="n"/>
      <c r="F263" s="18" t="n"/>
      <c r="G263" s="17" t="n"/>
      <c r="H263" s="18">
        <f>IF(OR($E263&lt;&gt;"Desmontagem",$F263=""),"",IFERROR($F263-LOOKUP(2,1/(($B$4:$B262=$B263)*($E$4:$E262="Montagem")),$F$4:$F262),""))</f>
        <v/>
      </c>
      <c r="I263" s="14" t="n"/>
    </row>
    <row r="264">
      <c r="A264" s="15" t="n"/>
      <c r="B264" s="14" t="n"/>
      <c r="C264" s="14" t="n"/>
      <c r="D264" s="14" t="n"/>
      <c r="E264" s="14" t="n"/>
      <c r="F264" s="18" t="n"/>
      <c r="G264" s="17" t="n"/>
      <c r="H264" s="18">
        <f>IF(OR($E264&lt;&gt;"Desmontagem",$F264=""),"",IFERROR($F264-LOOKUP(2,1/(($B$4:$B263=$B264)*($E$4:$E263="Montagem")),$F$4:$F263),""))</f>
        <v/>
      </c>
      <c r="I264" s="14" t="n"/>
    </row>
    <row r="265">
      <c r="A265" s="15" t="n"/>
      <c r="B265" s="14" t="n"/>
      <c r="C265" s="14" t="n"/>
      <c r="D265" s="14" t="n"/>
      <c r="E265" s="14" t="n"/>
      <c r="F265" s="18" t="n"/>
      <c r="G265" s="17" t="n"/>
      <c r="H265" s="18">
        <f>IF(OR($E265&lt;&gt;"Desmontagem",$F265=""),"",IFERROR($F265-LOOKUP(2,1/(($B$4:$B264=$B265)*($E$4:$E264="Montagem")),$F$4:$F264),""))</f>
        <v/>
      </c>
      <c r="I265" s="14" t="n"/>
    </row>
    <row r="266">
      <c r="A266" s="15" t="n"/>
      <c r="B266" s="14" t="n"/>
      <c r="C266" s="14" t="n"/>
      <c r="D266" s="14" t="n"/>
      <c r="E266" s="14" t="n"/>
      <c r="F266" s="18" t="n"/>
      <c r="G266" s="17" t="n"/>
      <c r="H266" s="18">
        <f>IF(OR($E266&lt;&gt;"Desmontagem",$F266=""),"",IFERROR($F266-LOOKUP(2,1/(($B$4:$B265=$B266)*($E$4:$E265="Montagem")),$F$4:$F265),""))</f>
        <v/>
      </c>
      <c r="I266" s="14" t="n"/>
    </row>
    <row r="267">
      <c r="A267" s="15" t="n"/>
      <c r="B267" s="14" t="n"/>
      <c r="C267" s="14" t="n"/>
      <c r="D267" s="14" t="n"/>
      <c r="E267" s="14" t="n"/>
      <c r="F267" s="18" t="n"/>
      <c r="G267" s="17" t="n"/>
      <c r="H267" s="18">
        <f>IF(OR($E267&lt;&gt;"Desmontagem",$F267=""),"",IFERROR($F267-LOOKUP(2,1/(($B$4:$B266=$B267)*($E$4:$E266="Montagem")),$F$4:$F266),""))</f>
        <v/>
      </c>
      <c r="I267" s="14" t="n"/>
    </row>
    <row r="268">
      <c r="A268" s="15" t="n"/>
      <c r="B268" s="14" t="n"/>
      <c r="C268" s="14" t="n"/>
      <c r="D268" s="14" t="n"/>
      <c r="E268" s="14" t="n"/>
      <c r="F268" s="18" t="n"/>
      <c r="G268" s="17" t="n"/>
      <c r="H268" s="18">
        <f>IF(OR($E268&lt;&gt;"Desmontagem",$F268=""),"",IFERROR($F268-LOOKUP(2,1/(($B$4:$B267=$B268)*($E$4:$E267="Montagem")),$F$4:$F267),""))</f>
        <v/>
      </c>
      <c r="I268" s="14" t="n"/>
    </row>
    <row r="269">
      <c r="A269" s="15" t="n"/>
      <c r="B269" s="14" t="n"/>
      <c r="C269" s="14" t="n"/>
      <c r="D269" s="14" t="n"/>
      <c r="E269" s="14" t="n"/>
      <c r="F269" s="18" t="n"/>
      <c r="G269" s="17" t="n"/>
      <c r="H269" s="18">
        <f>IF(OR($E269&lt;&gt;"Desmontagem",$F269=""),"",IFERROR($F269-LOOKUP(2,1/(($B$4:$B268=$B269)*($E$4:$E268="Montagem")),$F$4:$F268),""))</f>
        <v/>
      </c>
      <c r="I269" s="14" t="n"/>
    </row>
    <row r="270">
      <c r="A270" s="15" t="n"/>
      <c r="B270" s="14" t="n"/>
      <c r="C270" s="14" t="n"/>
      <c r="D270" s="14" t="n"/>
      <c r="E270" s="14" t="n"/>
      <c r="F270" s="18" t="n"/>
      <c r="G270" s="17" t="n"/>
      <c r="H270" s="18">
        <f>IF(OR($E270&lt;&gt;"Desmontagem",$F270=""),"",IFERROR($F270-LOOKUP(2,1/(($B$4:$B269=$B270)*($E$4:$E269="Montagem")),$F$4:$F269),""))</f>
        <v/>
      </c>
      <c r="I270" s="14" t="n"/>
    </row>
    <row r="271">
      <c r="A271" s="15" t="n"/>
      <c r="B271" s="14" t="n"/>
      <c r="C271" s="14" t="n"/>
      <c r="D271" s="14" t="n"/>
      <c r="E271" s="14" t="n"/>
      <c r="F271" s="18" t="n"/>
      <c r="G271" s="17" t="n"/>
      <c r="H271" s="18">
        <f>IF(OR($E271&lt;&gt;"Desmontagem",$F271=""),"",IFERROR($F271-LOOKUP(2,1/(($B$4:$B270=$B271)*($E$4:$E270="Montagem")),$F$4:$F270),""))</f>
        <v/>
      </c>
      <c r="I271" s="14" t="n"/>
    </row>
    <row r="272">
      <c r="A272" s="15" t="n"/>
      <c r="B272" s="14" t="n"/>
      <c r="C272" s="14" t="n"/>
      <c r="D272" s="14" t="n"/>
      <c r="E272" s="14" t="n"/>
      <c r="F272" s="18" t="n"/>
      <c r="G272" s="17" t="n"/>
      <c r="H272" s="18">
        <f>IF(OR($E272&lt;&gt;"Desmontagem",$F272=""),"",IFERROR($F272-LOOKUP(2,1/(($B$4:$B271=$B272)*($E$4:$E271="Montagem")),$F$4:$F271),""))</f>
        <v/>
      </c>
      <c r="I272" s="14" t="n"/>
    </row>
    <row r="273">
      <c r="A273" s="15" t="n"/>
      <c r="B273" s="14" t="n"/>
      <c r="C273" s="14" t="n"/>
      <c r="D273" s="14" t="n"/>
      <c r="E273" s="14" t="n"/>
      <c r="F273" s="18" t="n"/>
      <c r="G273" s="17" t="n"/>
      <c r="H273" s="18">
        <f>IF(OR($E273&lt;&gt;"Desmontagem",$F273=""),"",IFERROR($F273-LOOKUP(2,1/(($B$4:$B272=$B273)*($E$4:$E272="Montagem")),$F$4:$F272),""))</f>
        <v/>
      </c>
      <c r="I273" s="14" t="n"/>
    </row>
    <row r="274">
      <c r="A274" s="15" t="n"/>
      <c r="B274" s="14" t="n"/>
      <c r="C274" s="14" t="n"/>
      <c r="D274" s="14" t="n"/>
      <c r="E274" s="14" t="n"/>
      <c r="F274" s="18" t="n"/>
      <c r="G274" s="17" t="n"/>
      <c r="H274" s="18">
        <f>IF(OR($E274&lt;&gt;"Desmontagem",$F274=""),"",IFERROR($F274-LOOKUP(2,1/(($B$4:$B273=$B274)*($E$4:$E273="Montagem")),$F$4:$F273),""))</f>
        <v/>
      </c>
      <c r="I274" s="14" t="n"/>
    </row>
    <row r="275">
      <c r="A275" s="15" t="n"/>
      <c r="B275" s="14" t="n"/>
      <c r="C275" s="14" t="n"/>
      <c r="D275" s="14" t="n"/>
      <c r="E275" s="14" t="n"/>
      <c r="F275" s="18" t="n"/>
      <c r="G275" s="17" t="n"/>
      <c r="H275" s="18">
        <f>IF(OR($E275&lt;&gt;"Desmontagem",$F275=""),"",IFERROR($F275-LOOKUP(2,1/(($B$4:$B274=$B275)*($E$4:$E274="Montagem")),$F$4:$F274),""))</f>
        <v/>
      </c>
      <c r="I275" s="14" t="n"/>
    </row>
    <row r="276">
      <c r="A276" s="15" t="n"/>
      <c r="B276" s="14" t="n"/>
      <c r="C276" s="14" t="n"/>
      <c r="D276" s="14" t="n"/>
      <c r="E276" s="14" t="n"/>
      <c r="F276" s="18" t="n"/>
      <c r="G276" s="17" t="n"/>
      <c r="H276" s="18">
        <f>IF(OR($E276&lt;&gt;"Desmontagem",$F276=""),"",IFERROR($F276-LOOKUP(2,1/(($B$4:$B275=$B276)*($E$4:$E275="Montagem")),$F$4:$F275),""))</f>
        <v/>
      </c>
      <c r="I276" s="14" t="n"/>
    </row>
    <row r="277">
      <c r="A277" s="15" t="n"/>
      <c r="B277" s="14" t="n"/>
      <c r="C277" s="14" t="n"/>
      <c r="D277" s="14" t="n"/>
      <c r="E277" s="14" t="n"/>
      <c r="F277" s="18" t="n"/>
      <c r="G277" s="17" t="n"/>
      <c r="H277" s="18">
        <f>IF(OR($E277&lt;&gt;"Desmontagem",$F277=""),"",IFERROR($F277-LOOKUP(2,1/(($B$4:$B276=$B277)*($E$4:$E276="Montagem")),$F$4:$F276),""))</f>
        <v/>
      </c>
      <c r="I277" s="14" t="n"/>
    </row>
    <row r="278">
      <c r="A278" s="15" t="n"/>
      <c r="B278" s="14" t="n"/>
      <c r="C278" s="14" t="n"/>
      <c r="D278" s="14" t="n"/>
      <c r="E278" s="14" t="n"/>
      <c r="F278" s="18" t="n"/>
      <c r="G278" s="17" t="n"/>
      <c r="H278" s="18">
        <f>IF(OR($E278&lt;&gt;"Desmontagem",$F278=""),"",IFERROR($F278-LOOKUP(2,1/(($B$4:$B277=$B278)*($E$4:$E277="Montagem")),$F$4:$F277),""))</f>
        <v/>
      </c>
      <c r="I278" s="14" t="n"/>
    </row>
    <row r="279">
      <c r="A279" s="15" t="n"/>
      <c r="B279" s="14" t="n"/>
      <c r="C279" s="14" t="n"/>
      <c r="D279" s="14" t="n"/>
      <c r="E279" s="14" t="n"/>
      <c r="F279" s="18" t="n"/>
      <c r="G279" s="17" t="n"/>
      <c r="H279" s="18">
        <f>IF(OR($E279&lt;&gt;"Desmontagem",$F279=""),"",IFERROR($F279-LOOKUP(2,1/(($B$4:$B278=$B279)*($E$4:$E278="Montagem")),$F$4:$F278),""))</f>
        <v/>
      </c>
      <c r="I279" s="14" t="n"/>
    </row>
    <row r="280">
      <c r="A280" s="15" t="n"/>
      <c r="B280" s="14" t="n"/>
      <c r="C280" s="14" t="n"/>
      <c r="D280" s="14" t="n"/>
      <c r="E280" s="14" t="n"/>
      <c r="F280" s="18" t="n"/>
      <c r="G280" s="17" t="n"/>
      <c r="H280" s="18">
        <f>IF(OR($E280&lt;&gt;"Desmontagem",$F280=""),"",IFERROR($F280-LOOKUP(2,1/(($B$4:$B279=$B280)*($E$4:$E279="Montagem")),$F$4:$F279),""))</f>
        <v/>
      </c>
      <c r="I280" s="14" t="n"/>
    </row>
    <row r="281">
      <c r="A281" s="15" t="n"/>
      <c r="B281" s="14" t="n"/>
      <c r="C281" s="14" t="n"/>
      <c r="D281" s="14" t="n"/>
      <c r="E281" s="14" t="n"/>
      <c r="F281" s="18" t="n"/>
      <c r="G281" s="17" t="n"/>
      <c r="H281" s="18">
        <f>IF(OR($E281&lt;&gt;"Desmontagem",$F281=""),"",IFERROR($F281-LOOKUP(2,1/(($B$4:$B280=$B281)*($E$4:$E280="Montagem")),$F$4:$F280),""))</f>
        <v/>
      </c>
      <c r="I281" s="14" t="n"/>
    </row>
    <row r="282">
      <c r="A282" s="15" t="n"/>
      <c r="B282" s="14" t="n"/>
      <c r="C282" s="14" t="n"/>
      <c r="D282" s="14" t="n"/>
      <c r="E282" s="14" t="n"/>
      <c r="F282" s="18" t="n"/>
      <c r="G282" s="17" t="n"/>
      <c r="H282" s="18">
        <f>IF(OR($E282&lt;&gt;"Desmontagem",$F282=""),"",IFERROR($F282-LOOKUP(2,1/(($B$4:$B281=$B282)*($E$4:$E281="Montagem")),$F$4:$F281),""))</f>
        <v/>
      </c>
      <c r="I282" s="14" t="n"/>
    </row>
    <row r="283">
      <c r="A283" s="15" t="n"/>
      <c r="B283" s="14" t="n"/>
      <c r="C283" s="14" t="n"/>
      <c r="D283" s="14" t="n"/>
      <c r="E283" s="14" t="n"/>
      <c r="F283" s="18" t="n"/>
      <c r="G283" s="17" t="n"/>
      <c r="H283" s="18">
        <f>IF(OR($E283&lt;&gt;"Desmontagem",$F283=""),"",IFERROR($F283-LOOKUP(2,1/(($B$4:$B282=$B283)*($E$4:$E282="Montagem")),$F$4:$F282),""))</f>
        <v/>
      </c>
      <c r="I283" s="14" t="n"/>
    </row>
    <row r="284">
      <c r="A284" s="15" t="n"/>
      <c r="B284" s="14" t="n"/>
      <c r="C284" s="14" t="n"/>
      <c r="D284" s="14" t="n"/>
      <c r="E284" s="14" t="n"/>
      <c r="F284" s="18" t="n"/>
      <c r="G284" s="17" t="n"/>
      <c r="H284" s="18">
        <f>IF(OR($E284&lt;&gt;"Desmontagem",$F284=""),"",IFERROR($F284-LOOKUP(2,1/(($B$4:$B283=$B284)*($E$4:$E283="Montagem")),$F$4:$F283),""))</f>
        <v/>
      </c>
      <c r="I284" s="14" t="n"/>
    </row>
    <row r="285">
      <c r="A285" s="15" t="n"/>
      <c r="B285" s="14" t="n"/>
      <c r="C285" s="14" t="n"/>
      <c r="D285" s="14" t="n"/>
      <c r="E285" s="14" t="n"/>
      <c r="F285" s="18" t="n"/>
      <c r="G285" s="17" t="n"/>
      <c r="H285" s="18">
        <f>IF(OR($E285&lt;&gt;"Desmontagem",$F285=""),"",IFERROR($F285-LOOKUP(2,1/(($B$4:$B284=$B285)*($E$4:$E284="Montagem")),$F$4:$F284),""))</f>
        <v/>
      </c>
      <c r="I285" s="14" t="n"/>
    </row>
    <row r="286">
      <c r="A286" s="15" t="n"/>
      <c r="B286" s="14" t="n"/>
      <c r="C286" s="14" t="n"/>
      <c r="D286" s="14" t="n"/>
      <c r="E286" s="14" t="n"/>
      <c r="F286" s="18" t="n"/>
      <c r="G286" s="17" t="n"/>
      <c r="H286" s="18">
        <f>IF(OR($E286&lt;&gt;"Desmontagem",$F286=""),"",IFERROR($F286-LOOKUP(2,1/(($B$4:$B285=$B286)*($E$4:$E285="Montagem")),$F$4:$F285),""))</f>
        <v/>
      </c>
      <c r="I286" s="14" t="n"/>
    </row>
    <row r="287">
      <c r="A287" s="15" t="n"/>
      <c r="B287" s="14" t="n"/>
      <c r="C287" s="14" t="n"/>
      <c r="D287" s="14" t="n"/>
      <c r="E287" s="14" t="n"/>
      <c r="F287" s="18" t="n"/>
      <c r="G287" s="17" t="n"/>
      <c r="H287" s="18">
        <f>IF(OR($E287&lt;&gt;"Desmontagem",$F287=""),"",IFERROR($F287-LOOKUP(2,1/(($B$4:$B286=$B287)*($E$4:$E286="Montagem")),$F$4:$F286),""))</f>
        <v/>
      </c>
      <c r="I287" s="14" t="n"/>
    </row>
    <row r="288">
      <c r="A288" s="15" t="n"/>
      <c r="B288" s="14" t="n"/>
      <c r="C288" s="14" t="n"/>
      <c r="D288" s="14" t="n"/>
      <c r="E288" s="14" t="n"/>
      <c r="F288" s="18" t="n"/>
      <c r="G288" s="17" t="n"/>
      <c r="H288" s="18">
        <f>IF(OR($E288&lt;&gt;"Desmontagem",$F288=""),"",IFERROR($F288-LOOKUP(2,1/(($B$4:$B287=$B288)*($E$4:$E287="Montagem")),$F$4:$F287),""))</f>
        <v/>
      </c>
      <c r="I288" s="14" t="n"/>
    </row>
    <row r="289">
      <c r="A289" s="15" t="n"/>
      <c r="B289" s="14" t="n"/>
      <c r="C289" s="14" t="n"/>
      <c r="D289" s="14" t="n"/>
      <c r="E289" s="14" t="n"/>
      <c r="F289" s="18" t="n"/>
      <c r="G289" s="17" t="n"/>
      <c r="H289" s="18">
        <f>IF(OR($E289&lt;&gt;"Desmontagem",$F289=""),"",IFERROR($F289-LOOKUP(2,1/(($B$4:$B288=$B289)*($E$4:$E288="Montagem")),$F$4:$F288),""))</f>
        <v/>
      </c>
      <c r="I289" s="14" t="n"/>
    </row>
    <row r="290">
      <c r="A290" s="15" t="n"/>
      <c r="B290" s="14" t="n"/>
      <c r="C290" s="14" t="n"/>
      <c r="D290" s="14" t="n"/>
      <c r="E290" s="14" t="n"/>
      <c r="F290" s="18" t="n"/>
      <c r="G290" s="17" t="n"/>
      <c r="H290" s="18">
        <f>IF(OR($E290&lt;&gt;"Desmontagem",$F290=""),"",IFERROR($F290-LOOKUP(2,1/(($B$4:$B289=$B290)*($E$4:$E289="Montagem")),$F$4:$F289),""))</f>
        <v/>
      </c>
      <c r="I290" s="14" t="n"/>
    </row>
    <row r="291">
      <c r="A291" s="15" t="n"/>
      <c r="B291" s="14" t="n"/>
      <c r="C291" s="14" t="n"/>
      <c r="D291" s="14" t="n"/>
      <c r="E291" s="14" t="n"/>
      <c r="F291" s="18" t="n"/>
      <c r="G291" s="17" t="n"/>
      <c r="H291" s="18">
        <f>IF(OR($E291&lt;&gt;"Desmontagem",$F291=""),"",IFERROR($F291-LOOKUP(2,1/(($B$4:$B290=$B291)*($E$4:$E290="Montagem")),$F$4:$F290),""))</f>
        <v/>
      </c>
      <c r="I291" s="14" t="n"/>
    </row>
    <row r="292">
      <c r="A292" s="15" t="n"/>
      <c r="B292" s="14" t="n"/>
      <c r="C292" s="14" t="n"/>
      <c r="D292" s="14" t="n"/>
      <c r="E292" s="14" t="n"/>
      <c r="F292" s="18" t="n"/>
      <c r="G292" s="17" t="n"/>
      <c r="H292" s="18">
        <f>IF(OR($E292&lt;&gt;"Desmontagem",$F292=""),"",IFERROR($F292-LOOKUP(2,1/(($B$4:$B291=$B292)*($E$4:$E291="Montagem")),$F$4:$F291),""))</f>
        <v/>
      </c>
      <c r="I292" s="14" t="n"/>
    </row>
    <row r="293">
      <c r="A293" s="15" t="n"/>
      <c r="B293" s="14" t="n"/>
      <c r="C293" s="14" t="n"/>
      <c r="D293" s="14" t="n"/>
      <c r="E293" s="14" t="n"/>
      <c r="F293" s="18" t="n"/>
      <c r="G293" s="17" t="n"/>
      <c r="H293" s="18">
        <f>IF(OR($E293&lt;&gt;"Desmontagem",$F293=""),"",IFERROR($F293-LOOKUP(2,1/(($B$4:$B292=$B293)*($E$4:$E292="Montagem")),$F$4:$F292),""))</f>
        <v/>
      </c>
      <c r="I293" s="14" t="n"/>
    </row>
    <row r="294">
      <c r="A294" s="15" t="n"/>
      <c r="B294" s="14" t="n"/>
      <c r="C294" s="14" t="n"/>
      <c r="D294" s="14" t="n"/>
      <c r="E294" s="14" t="n"/>
      <c r="F294" s="18" t="n"/>
      <c r="G294" s="17" t="n"/>
      <c r="H294" s="18">
        <f>IF(OR($E294&lt;&gt;"Desmontagem",$F294=""),"",IFERROR($F294-LOOKUP(2,1/(($B$4:$B293=$B294)*($E$4:$E293="Montagem")),$F$4:$F293),""))</f>
        <v/>
      </c>
      <c r="I294" s="14" t="n"/>
    </row>
    <row r="295">
      <c r="A295" s="15" t="n"/>
      <c r="B295" s="14" t="n"/>
      <c r="C295" s="14" t="n"/>
      <c r="D295" s="14" t="n"/>
      <c r="E295" s="14" t="n"/>
      <c r="F295" s="18" t="n"/>
      <c r="G295" s="17" t="n"/>
      <c r="H295" s="18">
        <f>IF(OR($E295&lt;&gt;"Desmontagem",$F295=""),"",IFERROR($F295-LOOKUP(2,1/(($B$4:$B294=$B295)*($E$4:$E294="Montagem")),$F$4:$F294),""))</f>
        <v/>
      </c>
      <c r="I295" s="14" t="n"/>
    </row>
    <row r="296">
      <c r="A296" s="15" t="n"/>
      <c r="B296" s="14" t="n"/>
      <c r="C296" s="14" t="n"/>
      <c r="D296" s="14" t="n"/>
      <c r="E296" s="14" t="n"/>
      <c r="F296" s="18" t="n"/>
      <c r="G296" s="17" t="n"/>
      <c r="H296" s="18">
        <f>IF(OR($E296&lt;&gt;"Desmontagem",$F296=""),"",IFERROR($F296-LOOKUP(2,1/(($B$4:$B295=$B296)*($E$4:$E295="Montagem")),$F$4:$F295),""))</f>
        <v/>
      </c>
      <c r="I296" s="14" t="n"/>
    </row>
    <row r="297">
      <c r="A297" s="15" t="n"/>
      <c r="B297" s="14" t="n"/>
      <c r="C297" s="14" t="n"/>
      <c r="D297" s="14" t="n"/>
      <c r="E297" s="14" t="n"/>
      <c r="F297" s="18" t="n"/>
      <c r="G297" s="17" t="n"/>
      <c r="H297" s="18">
        <f>IF(OR($E297&lt;&gt;"Desmontagem",$F297=""),"",IFERROR($F297-LOOKUP(2,1/(($B$4:$B296=$B297)*($E$4:$E296="Montagem")),$F$4:$F296),""))</f>
        <v/>
      </c>
      <c r="I297" s="14" t="n"/>
    </row>
    <row r="298">
      <c r="A298" s="15" t="n"/>
      <c r="B298" s="14" t="n"/>
      <c r="C298" s="14" t="n"/>
      <c r="D298" s="14" t="n"/>
      <c r="E298" s="14" t="n"/>
      <c r="F298" s="18" t="n"/>
      <c r="G298" s="17" t="n"/>
      <c r="H298" s="18">
        <f>IF(OR($E298&lt;&gt;"Desmontagem",$F298=""),"",IFERROR($F298-LOOKUP(2,1/(($B$4:$B297=$B298)*($E$4:$E297="Montagem")),$F$4:$F297),""))</f>
        <v/>
      </c>
      <c r="I298" s="14" t="n"/>
    </row>
    <row r="299">
      <c r="A299" s="15" t="n"/>
      <c r="B299" s="14" t="n"/>
      <c r="C299" s="14" t="n"/>
      <c r="D299" s="14" t="n"/>
      <c r="E299" s="14" t="n"/>
      <c r="F299" s="18" t="n"/>
      <c r="G299" s="17" t="n"/>
      <c r="H299" s="18">
        <f>IF(OR($E299&lt;&gt;"Desmontagem",$F299=""),"",IFERROR($F299-LOOKUP(2,1/(($B$4:$B298=$B299)*($E$4:$E298="Montagem")),$F$4:$F298),""))</f>
        <v/>
      </c>
      <c r="I299" s="14" t="n"/>
    </row>
    <row r="300">
      <c r="A300" s="15" t="n"/>
      <c r="B300" s="14" t="n"/>
      <c r="C300" s="14" t="n"/>
      <c r="D300" s="14" t="n"/>
      <c r="E300" s="14" t="n"/>
      <c r="F300" s="18" t="n"/>
      <c r="G300" s="17" t="n"/>
      <c r="H300" s="18">
        <f>IF(OR($E300&lt;&gt;"Desmontagem",$F300=""),"",IFERROR($F300-LOOKUP(2,1/(($B$4:$B299=$B300)*($E$4:$E299="Montagem")),$F$4:$F299),""))</f>
        <v/>
      </c>
      <c r="I300" s="14" t="n"/>
    </row>
    <row r="301">
      <c r="A301" s="15" t="n"/>
      <c r="B301" s="14" t="n"/>
      <c r="C301" s="14" t="n"/>
      <c r="D301" s="14" t="n"/>
      <c r="E301" s="14" t="n"/>
      <c r="F301" s="18" t="n"/>
      <c r="G301" s="17" t="n"/>
      <c r="H301" s="18">
        <f>IF(OR($E301&lt;&gt;"Desmontagem",$F301=""),"",IFERROR($F301-LOOKUP(2,1/(($B$4:$B300=$B301)*($E$4:$E300="Montagem")),$F$4:$F300),""))</f>
        <v/>
      </c>
      <c r="I301" s="14" t="n"/>
    </row>
    <row r="302">
      <c r="A302" s="15" t="n"/>
      <c r="B302" s="14" t="n"/>
      <c r="C302" s="14" t="n"/>
      <c r="D302" s="14" t="n"/>
      <c r="E302" s="14" t="n"/>
      <c r="F302" s="18" t="n"/>
      <c r="G302" s="17" t="n"/>
      <c r="H302" s="18">
        <f>IF(OR($E302&lt;&gt;"Desmontagem",$F302=""),"",IFERROR($F302-LOOKUP(2,1/(($B$4:$B301=$B302)*($E$4:$E301="Montagem")),$F$4:$F301),""))</f>
        <v/>
      </c>
      <c r="I302" s="14" t="n"/>
    </row>
    <row r="303">
      <c r="A303" s="15" t="n"/>
      <c r="B303" s="14" t="n"/>
      <c r="C303" s="14" t="n"/>
      <c r="D303" s="14" t="n"/>
      <c r="E303" s="14" t="n"/>
      <c r="F303" s="18" t="n"/>
      <c r="G303" s="17" t="n"/>
      <c r="H303" s="18">
        <f>IF(OR($E303&lt;&gt;"Desmontagem",$F303=""),"",IFERROR($F303-LOOKUP(2,1/(($B$4:$B302=$B303)*($E$4:$E302="Montagem")),$F$4:$F302),""))</f>
        <v/>
      </c>
      <c r="I303" s="14" t="n"/>
    </row>
    <row r="304">
      <c r="A304" s="15" t="n"/>
      <c r="B304" s="14" t="n"/>
      <c r="C304" s="14" t="n"/>
      <c r="D304" s="14" t="n"/>
      <c r="E304" s="14" t="n"/>
      <c r="F304" s="18" t="n"/>
      <c r="G304" s="17" t="n"/>
      <c r="H304" s="18">
        <f>IF(OR($E304&lt;&gt;"Desmontagem",$F304=""),"",IFERROR($F304-LOOKUP(2,1/(($B$4:$B303=$B304)*($E$4:$E303="Montagem")),$F$4:$F303),""))</f>
        <v/>
      </c>
      <c r="I304" s="14" t="n"/>
    </row>
    <row r="305">
      <c r="A305" s="15" t="n"/>
      <c r="B305" s="14" t="n"/>
      <c r="C305" s="14" t="n"/>
      <c r="D305" s="14" t="n"/>
      <c r="E305" s="14" t="n"/>
      <c r="F305" s="18" t="n"/>
      <c r="G305" s="17" t="n"/>
      <c r="H305" s="18">
        <f>IF(OR($E305&lt;&gt;"Desmontagem",$F305=""),"",IFERROR($F305-LOOKUP(2,1/(($B$4:$B304=$B305)*($E$4:$E304="Montagem")),$F$4:$F304),""))</f>
        <v/>
      </c>
      <c r="I305" s="14" t="n"/>
    </row>
    <row r="306">
      <c r="A306" s="15" t="n"/>
      <c r="B306" s="14" t="n"/>
      <c r="C306" s="14" t="n"/>
      <c r="D306" s="14" t="n"/>
      <c r="E306" s="14" t="n"/>
      <c r="F306" s="18" t="n"/>
      <c r="G306" s="17" t="n"/>
      <c r="H306" s="18">
        <f>IF(OR($E306&lt;&gt;"Desmontagem",$F306=""),"",IFERROR($F306-LOOKUP(2,1/(($B$4:$B305=$B306)*($E$4:$E305="Montagem")),$F$4:$F305),""))</f>
        <v/>
      </c>
      <c r="I306" s="14" t="n"/>
    </row>
    <row r="307">
      <c r="A307" s="15" t="n"/>
      <c r="B307" s="14" t="n"/>
      <c r="C307" s="14" t="n"/>
      <c r="D307" s="14" t="n"/>
      <c r="E307" s="14" t="n"/>
      <c r="F307" s="18" t="n"/>
      <c r="G307" s="17" t="n"/>
      <c r="H307" s="18">
        <f>IF(OR($E307&lt;&gt;"Desmontagem",$F307=""),"",IFERROR($F307-LOOKUP(2,1/(($B$4:$B306=$B307)*($E$4:$E306="Montagem")),$F$4:$F306),""))</f>
        <v/>
      </c>
      <c r="I307" s="14" t="n"/>
    </row>
    <row r="308">
      <c r="A308" s="15" t="n"/>
      <c r="B308" s="14" t="n"/>
      <c r="C308" s="14" t="n"/>
      <c r="D308" s="14" t="n"/>
      <c r="E308" s="14" t="n"/>
      <c r="F308" s="18" t="n"/>
      <c r="G308" s="17" t="n"/>
      <c r="H308" s="18">
        <f>IF(OR($E308&lt;&gt;"Desmontagem",$F308=""),"",IFERROR($F308-LOOKUP(2,1/(($B$4:$B307=$B308)*($E$4:$E307="Montagem")),$F$4:$F307),""))</f>
        <v/>
      </c>
      <c r="I308" s="14" t="n"/>
    </row>
    <row r="309">
      <c r="A309" s="15" t="n"/>
      <c r="B309" s="14" t="n"/>
      <c r="C309" s="14" t="n"/>
      <c r="D309" s="14" t="n"/>
      <c r="E309" s="14" t="n"/>
      <c r="F309" s="18" t="n"/>
      <c r="G309" s="17" t="n"/>
      <c r="H309" s="18">
        <f>IF(OR($E309&lt;&gt;"Desmontagem",$F309=""),"",IFERROR($F309-LOOKUP(2,1/(($B$4:$B308=$B309)*($E$4:$E308="Montagem")),$F$4:$F308),""))</f>
        <v/>
      </c>
      <c r="I309" s="14" t="n"/>
    </row>
    <row r="310">
      <c r="A310" s="15" t="n"/>
      <c r="B310" s="14" t="n"/>
      <c r="C310" s="14" t="n"/>
      <c r="D310" s="14" t="n"/>
      <c r="E310" s="14" t="n"/>
      <c r="F310" s="18" t="n"/>
      <c r="G310" s="17" t="n"/>
      <c r="H310" s="18">
        <f>IF(OR($E310&lt;&gt;"Desmontagem",$F310=""),"",IFERROR($F310-LOOKUP(2,1/(($B$4:$B309=$B310)*($E$4:$E309="Montagem")),$F$4:$F309),""))</f>
        <v/>
      </c>
      <c r="I310" s="14" t="n"/>
    </row>
    <row r="311">
      <c r="A311" s="15" t="n"/>
      <c r="B311" s="14" t="n"/>
      <c r="C311" s="14" t="n"/>
      <c r="D311" s="14" t="n"/>
      <c r="E311" s="14" t="n"/>
      <c r="F311" s="18" t="n"/>
      <c r="G311" s="17" t="n"/>
      <c r="H311" s="18">
        <f>IF(OR($E311&lt;&gt;"Desmontagem",$F311=""),"",IFERROR($F311-LOOKUP(2,1/(($B$4:$B310=$B311)*($E$4:$E310="Montagem")),$F$4:$F310),""))</f>
        <v/>
      </c>
      <c r="I311" s="14" t="n"/>
    </row>
    <row r="312">
      <c r="A312" s="15" t="n"/>
      <c r="B312" s="14" t="n"/>
      <c r="C312" s="14" t="n"/>
      <c r="D312" s="14" t="n"/>
      <c r="E312" s="14" t="n"/>
      <c r="F312" s="18" t="n"/>
      <c r="G312" s="17" t="n"/>
      <c r="H312" s="18">
        <f>IF(OR($E312&lt;&gt;"Desmontagem",$F312=""),"",IFERROR($F312-LOOKUP(2,1/(($B$4:$B311=$B312)*($E$4:$E311="Montagem")),$F$4:$F311),""))</f>
        <v/>
      </c>
      <c r="I312" s="14" t="n"/>
    </row>
    <row r="313">
      <c r="A313" s="15" t="n"/>
      <c r="B313" s="14" t="n"/>
      <c r="C313" s="14" t="n"/>
      <c r="D313" s="14" t="n"/>
      <c r="E313" s="14" t="n"/>
      <c r="F313" s="18" t="n"/>
      <c r="G313" s="17" t="n"/>
      <c r="H313" s="18">
        <f>IF(OR($E313&lt;&gt;"Desmontagem",$F313=""),"",IFERROR($F313-LOOKUP(2,1/(($B$4:$B312=$B313)*($E$4:$E312="Montagem")),$F$4:$F312),""))</f>
        <v/>
      </c>
      <c r="I313" s="14" t="n"/>
    </row>
    <row r="314">
      <c r="A314" s="15" t="n"/>
      <c r="B314" s="14" t="n"/>
      <c r="C314" s="14" t="n"/>
      <c r="D314" s="14" t="n"/>
      <c r="E314" s="14" t="n"/>
      <c r="F314" s="18" t="n"/>
      <c r="G314" s="17" t="n"/>
      <c r="H314" s="18">
        <f>IF(OR($E314&lt;&gt;"Desmontagem",$F314=""),"",IFERROR($F314-LOOKUP(2,1/(($B$4:$B313=$B314)*($E$4:$E313="Montagem")),$F$4:$F313),""))</f>
        <v/>
      </c>
      <c r="I314" s="14" t="n"/>
    </row>
    <row r="315">
      <c r="A315" s="15" t="n"/>
      <c r="B315" s="14" t="n"/>
      <c r="C315" s="14" t="n"/>
      <c r="D315" s="14" t="n"/>
      <c r="E315" s="14" t="n"/>
      <c r="F315" s="18" t="n"/>
      <c r="G315" s="17" t="n"/>
      <c r="H315" s="18">
        <f>IF(OR($E315&lt;&gt;"Desmontagem",$F315=""),"",IFERROR($F315-LOOKUP(2,1/(($B$4:$B314=$B315)*($E$4:$E314="Montagem")),$F$4:$F314),""))</f>
        <v/>
      </c>
      <c r="I315" s="14" t="n"/>
    </row>
    <row r="316">
      <c r="A316" s="15" t="n"/>
      <c r="B316" s="14" t="n"/>
      <c r="C316" s="14" t="n"/>
      <c r="D316" s="14" t="n"/>
      <c r="E316" s="14" t="n"/>
      <c r="F316" s="18" t="n"/>
      <c r="G316" s="17" t="n"/>
      <c r="H316" s="18">
        <f>IF(OR($E316&lt;&gt;"Desmontagem",$F316=""),"",IFERROR($F316-LOOKUP(2,1/(($B$4:$B315=$B316)*($E$4:$E315="Montagem")),$F$4:$F315),""))</f>
        <v/>
      </c>
      <c r="I316" s="14" t="n"/>
    </row>
    <row r="317">
      <c r="A317" s="15" t="n"/>
      <c r="B317" s="14" t="n"/>
      <c r="C317" s="14" t="n"/>
      <c r="D317" s="14" t="n"/>
      <c r="E317" s="14" t="n"/>
      <c r="F317" s="18" t="n"/>
      <c r="G317" s="17" t="n"/>
      <c r="H317" s="18">
        <f>IF(OR($E317&lt;&gt;"Desmontagem",$F317=""),"",IFERROR($F317-LOOKUP(2,1/(($B$4:$B316=$B317)*($E$4:$E316="Montagem")),$F$4:$F316),""))</f>
        <v/>
      </c>
      <c r="I317" s="14" t="n"/>
    </row>
    <row r="318">
      <c r="A318" s="15" t="n"/>
      <c r="B318" s="14" t="n"/>
      <c r="C318" s="14" t="n"/>
      <c r="D318" s="14" t="n"/>
      <c r="E318" s="14" t="n"/>
      <c r="F318" s="18" t="n"/>
      <c r="G318" s="17" t="n"/>
      <c r="H318" s="18">
        <f>IF(OR($E318&lt;&gt;"Desmontagem",$F318=""),"",IFERROR($F318-LOOKUP(2,1/(($B$4:$B317=$B318)*($E$4:$E317="Montagem")),$F$4:$F317),""))</f>
        <v/>
      </c>
      <c r="I318" s="14" t="n"/>
    </row>
    <row r="319">
      <c r="A319" s="15" t="n"/>
      <c r="B319" s="14" t="n"/>
      <c r="C319" s="14" t="n"/>
      <c r="D319" s="14" t="n"/>
      <c r="E319" s="14" t="n"/>
      <c r="F319" s="18" t="n"/>
      <c r="G319" s="17" t="n"/>
      <c r="H319" s="18">
        <f>IF(OR($E319&lt;&gt;"Desmontagem",$F319=""),"",IFERROR($F319-LOOKUP(2,1/(($B$4:$B318=$B319)*($E$4:$E318="Montagem")),$F$4:$F318),""))</f>
        <v/>
      </c>
      <c r="I319" s="14" t="n"/>
    </row>
    <row r="320">
      <c r="A320" s="15" t="n"/>
      <c r="B320" s="14" t="n"/>
      <c r="C320" s="14" t="n"/>
      <c r="D320" s="14" t="n"/>
      <c r="E320" s="14" t="n"/>
      <c r="F320" s="18" t="n"/>
      <c r="G320" s="17" t="n"/>
      <c r="H320" s="18">
        <f>IF(OR($E320&lt;&gt;"Desmontagem",$F320=""),"",IFERROR($F320-LOOKUP(2,1/(($B$4:$B319=$B320)*($E$4:$E319="Montagem")),$F$4:$F319),""))</f>
        <v/>
      </c>
      <c r="I320" s="14" t="n"/>
    </row>
    <row r="321">
      <c r="A321" s="15" t="n"/>
      <c r="B321" s="14" t="n"/>
      <c r="C321" s="14" t="n"/>
      <c r="D321" s="14" t="n"/>
      <c r="E321" s="14" t="n"/>
      <c r="F321" s="18" t="n"/>
      <c r="G321" s="17" t="n"/>
      <c r="H321" s="18">
        <f>IF(OR($E321&lt;&gt;"Desmontagem",$F321=""),"",IFERROR($F321-LOOKUP(2,1/(($B$4:$B320=$B321)*($E$4:$E320="Montagem")),$F$4:$F320),""))</f>
        <v/>
      </c>
      <c r="I321" s="14" t="n"/>
    </row>
    <row r="322">
      <c r="A322" s="15" t="n"/>
      <c r="B322" s="14" t="n"/>
      <c r="C322" s="14" t="n"/>
      <c r="D322" s="14" t="n"/>
      <c r="E322" s="14" t="n"/>
      <c r="F322" s="18" t="n"/>
      <c r="G322" s="17" t="n"/>
      <c r="H322" s="18">
        <f>IF(OR($E322&lt;&gt;"Desmontagem",$F322=""),"",IFERROR($F322-LOOKUP(2,1/(($B$4:$B321=$B322)*($E$4:$E321="Montagem")),$F$4:$F321),""))</f>
        <v/>
      </c>
      <c r="I322" s="14" t="n"/>
    </row>
    <row r="323">
      <c r="A323" s="15" t="n"/>
      <c r="B323" s="14" t="n"/>
      <c r="C323" s="14" t="n"/>
      <c r="D323" s="14" t="n"/>
      <c r="E323" s="14" t="n"/>
      <c r="F323" s="18" t="n"/>
      <c r="G323" s="17" t="n"/>
      <c r="H323" s="18">
        <f>IF(OR($E323&lt;&gt;"Desmontagem",$F323=""),"",IFERROR($F323-LOOKUP(2,1/(($B$4:$B322=$B323)*($E$4:$E322="Montagem")),$F$4:$F322),""))</f>
        <v/>
      </c>
      <c r="I323" s="14" t="n"/>
    </row>
    <row r="324">
      <c r="A324" s="15" t="n"/>
      <c r="B324" s="14" t="n"/>
      <c r="C324" s="14" t="n"/>
      <c r="D324" s="14" t="n"/>
      <c r="E324" s="14" t="n"/>
      <c r="F324" s="18" t="n"/>
      <c r="G324" s="17" t="n"/>
      <c r="H324" s="18">
        <f>IF(OR($E324&lt;&gt;"Desmontagem",$F324=""),"",IFERROR($F324-LOOKUP(2,1/(($B$4:$B323=$B324)*($E$4:$E323="Montagem")),$F$4:$F323),""))</f>
        <v/>
      </c>
      <c r="I324" s="14" t="n"/>
    </row>
    <row r="325">
      <c r="A325" s="15" t="n"/>
      <c r="B325" s="14" t="n"/>
      <c r="C325" s="14" t="n"/>
      <c r="D325" s="14" t="n"/>
      <c r="E325" s="14" t="n"/>
      <c r="F325" s="18" t="n"/>
      <c r="G325" s="17" t="n"/>
      <c r="H325" s="18">
        <f>IF(OR($E325&lt;&gt;"Desmontagem",$F325=""),"",IFERROR($F325-LOOKUP(2,1/(($B$4:$B324=$B325)*($E$4:$E324="Montagem")),$F$4:$F324),""))</f>
        <v/>
      </c>
      <c r="I325" s="14" t="n"/>
    </row>
    <row r="326">
      <c r="A326" s="15" t="n"/>
      <c r="B326" s="14" t="n"/>
      <c r="C326" s="14" t="n"/>
      <c r="D326" s="14" t="n"/>
      <c r="E326" s="14" t="n"/>
      <c r="F326" s="18" t="n"/>
      <c r="G326" s="17" t="n"/>
      <c r="H326" s="18">
        <f>IF(OR($E326&lt;&gt;"Desmontagem",$F326=""),"",IFERROR($F326-LOOKUP(2,1/(($B$4:$B325=$B326)*($E$4:$E325="Montagem")),$F$4:$F325),""))</f>
        <v/>
      </c>
      <c r="I326" s="14" t="n"/>
    </row>
    <row r="327">
      <c r="A327" s="15" t="n"/>
      <c r="B327" s="14" t="n"/>
      <c r="C327" s="14" t="n"/>
      <c r="D327" s="14" t="n"/>
      <c r="E327" s="14" t="n"/>
      <c r="F327" s="18" t="n"/>
      <c r="G327" s="17" t="n"/>
      <c r="H327" s="18">
        <f>IF(OR($E327&lt;&gt;"Desmontagem",$F327=""),"",IFERROR($F327-LOOKUP(2,1/(($B$4:$B326=$B327)*($E$4:$E326="Montagem")),$F$4:$F326),""))</f>
        <v/>
      </c>
      <c r="I327" s="14" t="n"/>
    </row>
    <row r="328">
      <c r="A328" s="15" t="n"/>
      <c r="B328" s="14" t="n"/>
      <c r="C328" s="14" t="n"/>
      <c r="D328" s="14" t="n"/>
      <c r="E328" s="14" t="n"/>
      <c r="F328" s="18" t="n"/>
      <c r="G328" s="17" t="n"/>
      <c r="H328" s="18">
        <f>IF(OR($E328&lt;&gt;"Desmontagem",$F328=""),"",IFERROR($F328-LOOKUP(2,1/(($B$4:$B327=$B328)*($E$4:$E327="Montagem")),$F$4:$F327),""))</f>
        <v/>
      </c>
      <c r="I328" s="14" t="n"/>
    </row>
    <row r="329">
      <c r="A329" s="15" t="n"/>
      <c r="B329" s="14" t="n"/>
      <c r="C329" s="14" t="n"/>
      <c r="D329" s="14" t="n"/>
      <c r="E329" s="14" t="n"/>
      <c r="F329" s="18" t="n"/>
      <c r="G329" s="17" t="n"/>
      <c r="H329" s="18">
        <f>IF(OR($E329&lt;&gt;"Desmontagem",$F329=""),"",IFERROR($F329-LOOKUP(2,1/(($B$4:$B328=$B329)*($E$4:$E328="Montagem")),$F$4:$F328),""))</f>
        <v/>
      </c>
      <c r="I329" s="14" t="n"/>
    </row>
    <row r="330">
      <c r="A330" s="15" t="n"/>
      <c r="B330" s="14" t="n"/>
      <c r="C330" s="14" t="n"/>
      <c r="D330" s="14" t="n"/>
      <c r="E330" s="14" t="n"/>
      <c r="F330" s="18" t="n"/>
      <c r="G330" s="17" t="n"/>
      <c r="H330" s="18">
        <f>IF(OR($E330&lt;&gt;"Desmontagem",$F330=""),"",IFERROR($F330-LOOKUP(2,1/(($B$4:$B329=$B330)*($E$4:$E329="Montagem")),$F$4:$F329),""))</f>
        <v/>
      </c>
      <c r="I330" s="14" t="n"/>
    </row>
    <row r="331">
      <c r="A331" s="15" t="n"/>
      <c r="B331" s="14" t="n"/>
      <c r="C331" s="14" t="n"/>
      <c r="D331" s="14" t="n"/>
      <c r="E331" s="14" t="n"/>
      <c r="F331" s="18" t="n"/>
      <c r="G331" s="17" t="n"/>
      <c r="H331" s="18">
        <f>IF(OR($E331&lt;&gt;"Desmontagem",$F331=""),"",IFERROR($F331-LOOKUP(2,1/(($B$4:$B330=$B331)*($E$4:$E330="Montagem")),$F$4:$F330),""))</f>
        <v/>
      </c>
      <c r="I331" s="14" t="n"/>
    </row>
    <row r="332">
      <c r="A332" s="15" t="n"/>
      <c r="B332" s="14" t="n"/>
      <c r="C332" s="14" t="n"/>
      <c r="D332" s="14" t="n"/>
      <c r="E332" s="14" t="n"/>
      <c r="F332" s="18" t="n"/>
      <c r="G332" s="17" t="n"/>
      <c r="H332" s="18">
        <f>IF(OR($E332&lt;&gt;"Desmontagem",$F332=""),"",IFERROR($F332-LOOKUP(2,1/(($B$4:$B331=$B332)*($E$4:$E331="Montagem")),$F$4:$F331),""))</f>
        <v/>
      </c>
      <c r="I332" s="14" t="n"/>
    </row>
    <row r="333">
      <c r="A333" s="15" t="n"/>
      <c r="B333" s="14" t="n"/>
      <c r="C333" s="14" t="n"/>
      <c r="D333" s="14" t="n"/>
      <c r="E333" s="14" t="n"/>
      <c r="F333" s="18" t="n"/>
      <c r="G333" s="17" t="n"/>
      <c r="H333" s="18">
        <f>IF(OR($E333&lt;&gt;"Desmontagem",$F333=""),"",IFERROR($F333-LOOKUP(2,1/(($B$4:$B332=$B333)*($E$4:$E332="Montagem")),$F$4:$F332),""))</f>
        <v/>
      </c>
      <c r="I333" s="14" t="n"/>
    </row>
    <row r="334">
      <c r="A334" s="15" t="n"/>
      <c r="B334" s="14" t="n"/>
      <c r="C334" s="14" t="n"/>
      <c r="D334" s="14" t="n"/>
      <c r="E334" s="14" t="n"/>
      <c r="F334" s="18" t="n"/>
      <c r="G334" s="17" t="n"/>
      <c r="H334" s="18">
        <f>IF(OR($E334&lt;&gt;"Desmontagem",$F334=""),"",IFERROR($F334-LOOKUP(2,1/(($B$4:$B333=$B334)*($E$4:$E333="Montagem")),$F$4:$F333),""))</f>
        <v/>
      </c>
      <c r="I334" s="14" t="n"/>
    </row>
    <row r="335">
      <c r="A335" s="15" t="n"/>
      <c r="B335" s="14" t="n"/>
      <c r="C335" s="14" t="n"/>
      <c r="D335" s="14" t="n"/>
      <c r="E335" s="14" t="n"/>
      <c r="F335" s="18" t="n"/>
      <c r="G335" s="17" t="n"/>
      <c r="H335" s="18">
        <f>IF(OR($E335&lt;&gt;"Desmontagem",$F335=""),"",IFERROR($F335-LOOKUP(2,1/(($B$4:$B334=$B335)*($E$4:$E334="Montagem")),$F$4:$F334),""))</f>
        <v/>
      </c>
      <c r="I335" s="14" t="n"/>
    </row>
    <row r="336">
      <c r="A336" s="15" t="n"/>
      <c r="B336" s="14" t="n"/>
      <c r="C336" s="14" t="n"/>
      <c r="D336" s="14" t="n"/>
      <c r="E336" s="14" t="n"/>
      <c r="F336" s="18" t="n"/>
      <c r="G336" s="17" t="n"/>
      <c r="H336" s="18">
        <f>IF(OR($E336&lt;&gt;"Desmontagem",$F336=""),"",IFERROR($F336-LOOKUP(2,1/(($B$4:$B335=$B336)*($E$4:$E335="Montagem")),$F$4:$F335),""))</f>
        <v/>
      </c>
      <c r="I336" s="14" t="n"/>
    </row>
    <row r="337">
      <c r="A337" s="15" t="n"/>
      <c r="B337" s="14" t="n"/>
      <c r="C337" s="14" t="n"/>
      <c r="D337" s="14" t="n"/>
      <c r="E337" s="14" t="n"/>
      <c r="F337" s="18" t="n"/>
      <c r="G337" s="17" t="n"/>
      <c r="H337" s="18">
        <f>IF(OR($E337&lt;&gt;"Desmontagem",$F337=""),"",IFERROR($F337-LOOKUP(2,1/(($B$4:$B336=$B337)*($E$4:$E336="Montagem")),$F$4:$F336),""))</f>
        <v/>
      </c>
      <c r="I337" s="14" t="n"/>
    </row>
    <row r="338">
      <c r="A338" s="15" t="n"/>
      <c r="B338" s="14" t="n"/>
      <c r="C338" s="14" t="n"/>
      <c r="D338" s="14" t="n"/>
      <c r="E338" s="14" t="n"/>
      <c r="F338" s="18" t="n"/>
      <c r="G338" s="17" t="n"/>
      <c r="H338" s="18">
        <f>IF(OR($E338&lt;&gt;"Desmontagem",$F338=""),"",IFERROR($F338-LOOKUP(2,1/(($B$4:$B337=$B338)*($E$4:$E337="Montagem")),$F$4:$F337),""))</f>
        <v/>
      </c>
      <c r="I338" s="14" t="n"/>
    </row>
    <row r="339">
      <c r="A339" s="15" t="n"/>
      <c r="B339" s="14" t="n"/>
      <c r="C339" s="14" t="n"/>
      <c r="D339" s="14" t="n"/>
      <c r="E339" s="14" t="n"/>
      <c r="F339" s="18" t="n"/>
      <c r="G339" s="17" t="n"/>
      <c r="H339" s="18">
        <f>IF(OR($E339&lt;&gt;"Desmontagem",$F339=""),"",IFERROR($F339-LOOKUP(2,1/(($B$4:$B338=$B339)*($E$4:$E338="Montagem")),$F$4:$F338),""))</f>
        <v/>
      </c>
      <c r="I339" s="14" t="n"/>
    </row>
    <row r="340">
      <c r="A340" s="15" t="n"/>
      <c r="B340" s="14" t="n"/>
      <c r="C340" s="14" t="n"/>
      <c r="D340" s="14" t="n"/>
      <c r="E340" s="14" t="n"/>
      <c r="F340" s="18" t="n"/>
      <c r="G340" s="17" t="n"/>
      <c r="H340" s="18">
        <f>IF(OR($E340&lt;&gt;"Desmontagem",$F340=""),"",IFERROR($F340-LOOKUP(2,1/(($B$4:$B339=$B340)*($E$4:$E339="Montagem")),$F$4:$F339),""))</f>
        <v/>
      </c>
      <c r="I340" s="14" t="n"/>
    </row>
    <row r="341">
      <c r="A341" s="15" t="n"/>
      <c r="B341" s="14" t="n"/>
      <c r="C341" s="14" t="n"/>
      <c r="D341" s="14" t="n"/>
      <c r="E341" s="14" t="n"/>
      <c r="F341" s="18" t="n"/>
      <c r="G341" s="17" t="n"/>
      <c r="H341" s="18">
        <f>IF(OR($E341&lt;&gt;"Desmontagem",$F341=""),"",IFERROR($F341-LOOKUP(2,1/(($B$4:$B340=$B341)*($E$4:$E340="Montagem")),$F$4:$F340),""))</f>
        <v/>
      </c>
      <c r="I341" s="14" t="n"/>
    </row>
    <row r="342">
      <c r="A342" s="15" t="n"/>
      <c r="B342" s="14" t="n"/>
      <c r="C342" s="14" t="n"/>
      <c r="D342" s="14" t="n"/>
      <c r="E342" s="14" t="n"/>
      <c r="F342" s="18" t="n"/>
      <c r="G342" s="17" t="n"/>
      <c r="H342" s="18">
        <f>IF(OR($E342&lt;&gt;"Desmontagem",$F342=""),"",IFERROR($F342-LOOKUP(2,1/(($B$4:$B341=$B342)*($E$4:$E341="Montagem")),$F$4:$F341),""))</f>
        <v/>
      </c>
      <c r="I342" s="14" t="n"/>
    </row>
    <row r="343">
      <c r="A343" s="15" t="n"/>
      <c r="B343" s="14" t="n"/>
      <c r="C343" s="14" t="n"/>
      <c r="D343" s="14" t="n"/>
      <c r="E343" s="14" t="n"/>
      <c r="F343" s="18" t="n"/>
      <c r="G343" s="17" t="n"/>
      <c r="H343" s="18">
        <f>IF(OR($E343&lt;&gt;"Desmontagem",$F343=""),"",IFERROR($F343-LOOKUP(2,1/(($B$4:$B342=$B343)*($E$4:$E342="Montagem")),$F$4:$F342),""))</f>
        <v/>
      </c>
      <c r="I343" s="14" t="n"/>
    </row>
    <row r="344">
      <c r="A344" s="15" t="n"/>
      <c r="B344" s="14" t="n"/>
      <c r="C344" s="14" t="n"/>
      <c r="D344" s="14" t="n"/>
      <c r="E344" s="14" t="n"/>
      <c r="F344" s="18" t="n"/>
      <c r="G344" s="17" t="n"/>
      <c r="H344" s="18">
        <f>IF(OR($E344&lt;&gt;"Desmontagem",$F344=""),"",IFERROR($F344-LOOKUP(2,1/(($B$4:$B343=$B344)*($E$4:$E343="Montagem")),$F$4:$F343),""))</f>
        <v/>
      </c>
      <c r="I344" s="14" t="n"/>
    </row>
    <row r="345">
      <c r="A345" s="15" t="n"/>
      <c r="B345" s="14" t="n"/>
      <c r="C345" s="14" t="n"/>
      <c r="D345" s="14" t="n"/>
      <c r="E345" s="14" t="n"/>
      <c r="F345" s="18" t="n"/>
      <c r="G345" s="17" t="n"/>
      <c r="H345" s="18">
        <f>IF(OR($E345&lt;&gt;"Desmontagem",$F345=""),"",IFERROR($F345-LOOKUP(2,1/(($B$4:$B344=$B345)*($E$4:$E344="Montagem")),$F$4:$F344),""))</f>
        <v/>
      </c>
      <c r="I345" s="14" t="n"/>
    </row>
    <row r="346">
      <c r="A346" s="15" t="n"/>
      <c r="B346" s="14" t="n"/>
      <c r="C346" s="14" t="n"/>
      <c r="D346" s="14" t="n"/>
      <c r="E346" s="14" t="n"/>
      <c r="F346" s="18" t="n"/>
      <c r="G346" s="17" t="n"/>
      <c r="H346" s="18">
        <f>IF(OR($E346&lt;&gt;"Desmontagem",$F346=""),"",IFERROR($F346-LOOKUP(2,1/(($B$4:$B345=$B346)*($E$4:$E345="Montagem")),$F$4:$F345),""))</f>
        <v/>
      </c>
      <c r="I346" s="14" t="n"/>
    </row>
    <row r="347">
      <c r="A347" s="15" t="n"/>
      <c r="B347" s="14" t="n"/>
      <c r="C347" s="14" t="n"/>
      <c r="D347" s="14" t="n"/>
      <c r="E347" s="14" t="n"/>
      <c r="F347" s="18" t="n"/>
      <c r="G347" s="17" t="n"/>
      <c r="H347" s="18">
        <f>IF(OR($E347&lt;&gt;"Desmontagem",$F347=""),"",IFERROR($F347-LOOKUP(2,1/(($B$4:$B346=$B347)*($E$4:$E346="Montagem")),$F$4:$F346),""))</f>
        <v/>
      </c>
      <c r="I347" s="14" t="n"/>
    </row>
    <row r="348">
      <c r="A348" s="15" t="n"/>
      <c r="B348" s="14" t="n"/>
      <c r="C348" s="14" t="n"/>
      <c r="D348" s="14" t="n"/>
      <c r="E348" s="14" t="n"/>
      <c r="F348" s="18" t="n"/>
      <c r="G348" s="17" t="n"/>
      <c r="H348" s="18">
        <f>IF(OR($E348&lt;&gt;"Desmontagem",$F348=""),"",IFERROR($F348-LOOKUP(2,1/(($B$4:$B347=$B348)*($E$4:$E347="Montagem")),$F$4:$F347),""))</f>
        <v/>
      </c>
      <c r="I348" s="14" t="n"/>
    </row>
    <row r="349">
      <c r="A349" s="15" t="n"/>
      <c r="B349" s="14" t="n"/>
      <c r="C349" s="14" t="n"/>
      <c r="D349" s="14" t="n"/>
      <c r="E349" s="14" t="n"/>
      <c r="F349" s="18" t="n"/>
      <c r="G349" s="17" t="n"/>
      <c r="H349" s="18">
        <f>IF(OR($E349&lt;&gt;"Desmontagem",$F349=""),"",IFERROR($F349-LOOKUP(2,1/(($B$4:$B348=$B349)*($E$4:$E348="Montagem")),$F$4:$F348),""))</f>
        <v/>
      </c>
      <c r="I349" s="14" t="n"/>
    </row>
    <row r="350">
      <c r="A350" s="15" t="n"/>
      <c r="B350" s="14" t="n"/>
      <c r="C350" s="14" t="n"/>
      <c r="D350" s="14" t="n"/>
      <c r="E350" s="14" t="n"/>
      <c r="F350" s="18" t="n"/>
      <c r="G350" s="17" t="n"/>
      <c r="H350" s="18">
        <f>IF(OR($E350&lt;&gt;"Desmontagem",$F350=""),"",IFERROR($F350-LOOKUP(2,1/(($B$4:$B349=$B350)*($E$4:$E349="Montagem")),$F$4:$F349),""))</f>
        <v/>
      </c>
      <c r="I350" s="14" t="n"/>
    </row>
    <row r="351">
      <c r="A351" s="15" t="n"/>
      <c r="B351" s="14" t="n"/>
      <c r="C351" s="14" t="n"/>
      <c r="D351" s="14" t="n"/>
      <c r="E351" s="14" t="n"/>
      <c r="F351" s="18" t="n"/>
      <c r="G351" s="17" t="n"/>
      <c r="H351" s="18">
        <f>IF(OR($E351&lt;&gt;"Desmontagem",$F351=""),"",IFERROR($F351-LOOKUP(2,1/(($B$4:$B350=$B351)*($E$4:$E350="Montagem")),$F$4:$F350),""))</f>
        <v/>
      </c>
      <c r="I351" s="14" t="n"/>
    </row>
    <row r="352">
      <c r="A352" s="15" t="n"/>
      <c r="B352" s="14" t="n"/>
      <c r="C352" s="14" t="n"/>
      <c r="D352" s="14" t="n"/>
      <c r="E352" s="14" t="n"/>
      <c r="F352" s="18" t="n"/>
      <c r="G352" s="17" t="n"/>
      <c r="H352" s="18">
        <f>IF(OR($E352&lt;&gt;"Desmontagem",$F352=""),"",IFERROR($F352-LOOKUP(2,1/(($B$4:$B351=$B352)*($E$4:$E351="Montagem")),$F$4:$F351),""))</f>
        <v/>
      </c>
      <c r="I352" s="14" t="n"/>
    </row>
    <row r="353">
      <c r="A353" s="15" t="n"/>
      <c r="B353" s="14" t="n"/>
      <c r="C353" s="14" t="n"/>
      <c r="D353" s="14" t="n"/>
      <c r="E353" s="14" t="n"/>
      <c r="F353" s="18" t="n"/>
      <c r="G353" s="17" t="n"/>
      <c r="H353" s="18">
        <f>IF(OR($E353&lt;&gt;"Desmontagem",$F353=""),"",IFERROR($F353-LOOKUP(2,1/(($B$4:$B352=$B353)*($E$4:$E352="Montagem")),$F$4:$F352),""))</f>
        <v/>
      </c>
      <c r="I353" s="14" t="n"/>
    </row>
    <row r="354">
      <c r="A354" s="15" t="n"/>
      <c r="B354" s="14" t="n"/>
      <c r="C354" s="14" t="n"/>
      <c r="D354" s="14" t="n"/>
      <c r="E354" s="14" t="n"/>
      <c r="F354" s="18" t="n"/>
      <c r="G354" s="17" t="n"/>
      <c r="H354" s="18">
        <f>IF(OR($E354&lt;&gt;"Desmontagem",$F354=""),"",IFERROR($F354-LOOKUP(2,1/(($B$4:$B353=$B354)*($E$4:$E353="Montagem")),$F$4:$F353),""))</f>
        <v/>
      </c>
      <c r="I354" s="14" t="n"/>
    </row>
    <row r="355">
      <c r="A355" s="15" t="n"/>
      <c r="B355" s="14" t="n"/>
      <c r="C355" s="14" t="n"/>
      <c r="D355" s="14" t="n"/>
      <c r="E355" s="14" t="n"/>
      <c r="F355" s="18" t="n"/>
      <c r="G355" s="17" t="n"/>
      <c r="H355" s="18">
        <f>IF(OR($E355&lt;&gt;"Desmontagem",$F355=""),"",IFERROR($F355-LOOKUP(2,1/(($B$4:$B354=$B355)*($E$4:$E354="Montagem")),$F$4:$F354),""))</f>
        <v/>
      </c>
      <c r="I355" s="14" t="n"/>
    </row>
    <row r="356">
      <c r="A356" s="15" t="n"/>
      <c r="B356" s="14" t="n"/>
      <c r="C356" s="14" t="n"/>
      <c r="D356" s="14" t="n"/>
      <c r="E356" s="14" t="n"/>
      <c r="F356" s="18" t="n"/>
      <c r="G356" s="17" t="n"/>
      <c r="H356" s="18">
        <f>IF(OR($E356&lt;&gt;"Desmontagem",$F356=""),"",IFERROR($F356-LOOKUP(2,1/(($B$4:$B355=$B356)*($E$4:$E355="Montagem")),$F$4:$F355),""))</f>
        <v/>
      </c>
      <c r="I356" s="14" t="n"/>
    </row>
    <row r="357">
      <c r="A357" s="15" t="n"/>
      <c r="B357" s="14" t="n"/>
      <c r="C357" s="14" t="n"/>
      <c r="D357" s="14" t="n"/>
      <c r="E357" s="14" t="n"/>
      <c r="F357" s="18" t="n"/>
      <c r="G357" s="17" t="n"/>
      <c r="H357" s="18">
        <f>IF(OR($E357&lt;&gt;"Desmontagem",$F357=""),"",IFERROR($F357-LOOKUP(2,1/(($B$4:$B356=$B357)*($E$4:$E356="Montagem")),$F$4:$F356),""))</f>
        <v/>
      </c>
      <c r="I357" s="14" t="n"/>
    </row>
    <row r="358">
      <c r="A358" s="15" t="n"/>
      <c r="B358" s="14" t="n"/>
      <c r="C358" s="14" t="n"/>
      <c r="D358" s="14" t="n"/>
      <c r="E358" s="14" t="n"/>
      <c r="F358" s="18" t="n"/>
      <c r="G358" s="17" t="n"/>
      <c r="H358" s="18">
        <f>IF(OR($E358&lt;&gt;"Desmontagem",$F358=""),"",IFERROR($F358-LOOKUP(2,1/(($B$4:$B357=$B358)*($E$4:$E357="Montagem")),$F$4:$F357),""))</f>
        <v/>
      </c>
      <c r="I358" s="14" t="n"/>
    </row>
    <row r="359">
      <c r="A359" s="15" t="n"/>
      <c r="B359" s="14" t="n"/>
      <c r="C359" s="14" t="n"/>
      <c r="D359" s="14" t="n"/>
      <c r="E359" s="14" t="n"/>
      <c r="F359" s="18" t="n"/>
      <c r="G359" s="17" t="n"/>
      <c r="H359" s="18">
        <f>IF(OR($E359&lt;&gt;"Desmontagem",$F359=""),"",IFERROR($F359-LOOKUP(2,1/(($B$4:$B358=$B359)*($E$4:$E358="Montagem")),$F$4:$F358),""))</f>
        <v/>
      </c>
      <c r="I359" s="14" t="n"/>
    </row>
    <row r="360">
      <c r="A360" s="15" t="n"/>
      <c r="B360" s="14" t="n"/>
      <c r="C360" s="14" t="n"/>
      <c r="D360" s="14" t="n"/>
      <c r="E360" s="14" t="n"/>
      <c r="F360" s="18" t="n"/>
      <c r="G360" s="17" t="n"/>
      <c r="H360" s="18">
        <f>IF(OR($E360&lt;&gt;"Desmontagem",$F360=""),"",IFERROR($F360-LOOKUP(2,1/(($B$4:$B359=$B360)*($E$4:$E359="Montagem")),$F$4:$F359),""))</f>
        <v/>
      </c>
      <c r="I360" s="14" t="n"/>
    </row>
    <row r="361">
      <c r="A361" s="15" t="n"/>
      <c r="B361" s="14" t="n"/>
      <c r="C361" s="14" t="n"/>
      <c r="D361" s="14" t="n"/>
      <c r="E361" s="14" t="n"/>
      <c r="F361" s="18" t="n"/>
      <c r="G361" s="17" t="n"/>
      <c r="H361" s="18">
        <f>IF(OR($E361&lt;&gt;"Desmontagem",$F361=""),"",IFERROR($F361-LOOKUP(2,1/(($B$4:$B360=$B361)*($E$4:$E360="Montagem")),$F$4:$F360),""))</f>
        <v/>
      </c>
      <c r="I361" s="14" t="n"/>
    </row>
    <row r="362">
      <c r="A362" s="15" t="n"/>
      <c r="B362" s="14" t="n"/>
      <c r="C362" s="14" t="n"/>
      <c r="D362" s="14" t="n"/>
      <c r="E362" s="14" t="n"/>
      <c r="F362" s="18" t="n"/>
      <c r="G362" s="17" t="n"/>
      <c r="H362" s="18">
        <f>IF(OR($E362&lt;&gt;"Desmontagem",$F362=""),"",IFERROR($F362-LOOKUP(2,1/(($B$4:$B361=$B362)*($E$4:$E361="Montagem")),$F$4:$F361),""))</f>
        <v/>
      </c>
      <c r="I362" s="14" t="n"/>
    </row>
    <row r="363">
      <c r="A363" s="15" t="n"/>
      <c r="B363" s="14" t="n"/>
      <c r="C363" s="14" t="n"/>
      <c r="D363" s="14" t="n"/>
      <c r="E363" s="14" t="n"/>
      <c r="F363" s="18" t="n"/>
      <c r="G363" s="17" t="n"/>
      <c r="H363" s="18">
        <f>IF(OR($E363&lt;&gt;"Desmontagem",$F363=""),"",IFERROR($F363-LOOKUP(2,1/(($B$4:$B362=$B363)*($E$4:$E362="Montagem")),$F$4:$F362),""))</f>
        <v/>
      </c>
      <c r="I363" s="14" t="n"/>
    </row>
    <row r="364">
      <c r="A364" s="15" t="n"/>
      <c r="B364" s="14" t="n"/>
      <c r="C364" s="14" t="n"/>
      <c r="D364" s="14" t="n"/>
      <c r="E364" s="14" t="n"/>
      <c r="F364" s="18" t="n"/>
      <c r="G364" s="17" t="n"/>
      <c r="H364" s="18">
        <f>IF(OR($E364&lt;&gt;"Desmontagem",$F364=""),"",IFERROR($F364-LOOKUP(2,1/(($B$4:$B363=$B364)*($E$4:$E363="Montagem")),$F$4:$F363),""))</f>
        <v/>
      </c>
      <c r="I364" s="14" t="n"/>
    </row>
    <row r="365">
      <c r="A365" s="15" t="n"/>
      <c r="B365" s="14" t="n"/>
      <c r="C365" s="14" t="n"/>
      <c r="D365" s="14" t="n"/>
      <c r="E365" s="14" t="n"/>
      <c r="F365" s="18" t="n"/>
      <c r="G365" s="17" t="n"/>
      <c r="H365" s="18">
        <f>IF(OR($E365&lt;&gt;"Desmontagem",$F365=""),"",IFERROR($F365-LOOKUP(2,1/(($B$4:$B364=$B365)*($E$4:$E364="Montagem")),$F$4:$F364),""))</f>
        <v/>
      </c>
      <c r="I365" s="14" t="n"/>
    </row>
    <row r="366">
      <c r="A366" s="15" t="n"/>
      <c r="B366" s="14" t="n"/>
      <c r="C366" s="14" t="n"/>
      <c r="D366" s="14" t="n"/>
      <c r="E366" s="14" t="n"/>
      <c r="F366" s="18" t="n"/>
      <c r="G366" s="17" t="n"/>
      <c r="H366" s="18">
        <f>IF(OR($E366&lt;&gt;"Desmontagem",$F366=""),"",IFERROR($F366-LOOKUP(2,1/(($B$4:$B365=$B366)*($E$4:$E365="Montagem")),$F$4:$F365),""))</f>
        <v/>
      </c>
      <c r="I366" s="14" t="n"/>
    </row>
    <row r="367">
      <c r="A367" s="15" t="n"/>
      <c r="B367" s="14" t="n"/>
      <c r="C367" s="14" t="n"/>
      <c r="D367" s="14" t="n"/>
      <c r="E367" s="14" t="n"/>
      <c r="F367" s="18" t="n"/>
      <c r="G367" s="17" t="n"/>
      <c r="H367" s="18">
        <f>IF(OR($E367&lt;&gt;"Desmontagem",$F367=""),"",IFERROR($F367-LOOKUP(2,1/(($B$4:$B366=$B367)*($E$4:$E366="Montagem")),$F$4:$F366),""))</f>
        <v/>
      </c>
      <c r="I367" s="14" t="n"/>
    </row>
    <row r="368">
      <c r="A368" s="15" t="n"/>
      <c r="B368" s="14" t="n"/>
      <c r="C368" s="14" t="n"/>
      <c r="D368" s="14" t="n"/>
      <c r="E368" s="14" t="n"/>
      <c r="F368" s="18" t="n"/>
      <c r="G368" s="17" t="n"/>
      <c r="H368" s="18">
        <f>IF(OR($E368&lt;&gt;"Desmontagem",$F368=""),"",IFERROR($F368-LOOKUP(2,1/(($B$4:$B367=$B368)*($E$4:$E367="Montagem")),$F$4:$F367),""))</f>
        <v/>
      </c>
      <c r="I368" s="14" t="n"/>
    </row>
    <row r="369">
      <c r="A369" s="15" t="n"/>
      <c r="B369" s="14" t="n"/>
      <c r="C369" s="14" t="n"/>
      <c r="D369" s="14" t="n"/>
      <c r="E369" s="14" t="n"/>
      <c r="F369" s="18" t="n"/>
      <c r="G369" s="17" t="n"/>
      <c r="H369" s="18">
        <f>IF(OR($E369&lt;&gt;"Desmontagem",$F369=""),"",IFERROR($F369-LOOKUP(2,1/(($B$4:$B368=$B369)*($E$4:$E368="Montagem")),$F$4:$F368),""))</f>
        <v/>
      </c>
      <c r="I369" s="14" t="n"/>
    </row>
    <row r="370">
      <c r="A370" s="15" t="n"/>
      <c r="B370" s="14" t="n"/>
      <c r="C370" s="14" t="n"/>
      <c r="D370" s="14" t="n"/>
      <c r="E370" s="14" t="n"/>
      <c r="F370" s="18" t="n"/>
      <c r="G370" s="17" t="n"/>
      <c r="H370" s="18">
        <f>IF(OR($E370&lt;&gt;"Desmontagem",$F370=""),"",IFERROR($F370-LOOKUP(2,1/(($B$4:$B369=$B370)*($E$4:$E369="Montagem")),$F$4:$F369),""))</f>
        <v/>
      </c>
      <c r="I370" s="14" t="n"/>
    </row>
    <row r="371">
      <c r="A371" s="15" t="n"/>
      <c r="B371" s="14" t="n"/>
      <c r="C371" s="14" t="n"/>
      <c r="D371" s="14" t="n"/>
      <c r="E371" s="14" t="n"/>
      <c r="F371" s="18" t="n"/>
      <c r="G371" s="17" t="n"/>
      <c r="H371" s="18">
        <f>IF(OR($E371&lt;&gt;"Desmontagem",$F371=""),"",IFERROR($F371-LOOKUP(2,1/(($B$4:$B370=$B371)*($E$4:$E370="Montagem")),$F$4:$F370),""))</f>
        <v/>
      </c>
      <c r="I371" s="14" t="n"/>
    </row>
    <row r="372">
      <c r="A372" s="15" t="n"/>
      <c r="B372" s="14" t="n"/>
      <c r="C372" s="14" t="n"/>
      <c r="D372" s="14" t="n"/>
      <c r="E372" s="14" t="n"/>
      <c r="F372" s="18" t="n"/>
      <c r="G372" s="17" t="n"/>
      <c r="H372" s="18">
        <f>IF(OR($E372&lt;&gt;"Desmontagem",$F372=""),"",IFERROR($F372-LOOKUP(2,1/(($B$4:$B371=$B372)*($E$4:$E371="Montagem")),$F$4:$F371),""))</f>
        <v/>
      </c>
      <c r="I372" s="14" t="n"/>
    </row>
    <row r="373">
      <c r="A373" s="15" t="n"/>
      <c r="B373" s="14" t="n"/>
      <c r="C373" s="14" t="n"/>
      <c r="D373" s="14" t="n"/>
      <c r="E373" s="14" t="n"/>
      <c r="F373" s="18" t="n"/>
      <c r="G373" s="17" t="n"/>
      <c r="H373" s="18">
        <f>IF(OR($E373&lt;&gt;"Desmontagem",$F373=""),"",IFERROR($F373-LOOKUP(2,1/(($B$4:$B372=$B373)*($E$4:$E372="Montagem")),$F$4:$F372),""))</f>
        <v/>
      </c>
      <c r="I373" s="14" t="n"/>
    </row>
    <row r="374">
      <c r="A374" s="15" t="n"/>
      <c r="B374" s="14" t="n"/>
      <c r="C374" s="14" t="n"/>
      <c r="D374" s="14" t="n"/>
      <c r="E374" s="14" t="n"/>
      <c r="F374" s="18" t="n"/>
      <c r="G374" s="17" t="n"/>
      <c r="H374" s="18">
        <f>IF(OR($E374&lt;&gt;"Desmontagem",$F374=""),"",IFERROR($F374-LOOKUP(2,1/(($B$4:$B373=$B374)*($E$4:$E373="Montagem")),$F$4:$F373),""))</f>
        <v/>
      </c>
      <c r="I374" s="14" t="n"/>
    </row>
    <row r="375">
      <c r="A375" s="15" t="n"/>
      <c r="B375" s="14" t="n"/>
      <c r="C375" s="14" t="n"/>
      <c r="D375" s="14" t="n"/>
      <c r="E375" s="14" t="n"/>
      <c r="F375" s="18" t="n"/>
      <c r="G375" s="17" t="n"/>
      <c r="H375" s="18">
        <f>IF(OR($E375&lt;&gt;"Desmontagem",$F375=""),"",IFERROR($F375-LOOKUP(2,1/(($B$4:$B374=$B375)*($E$4:$E374="Montagem")),$F$4:$F374),""))</f>
        <v/>
      </c>
      <c r="I375" s="14" t="n"/>
    </row>
    <row r="376">
      <c r="A376" s="15" t="n"/>
      <c r="B376" s="14" t="n"/>
      <c r="C376" s="14" t="n"/>
      <c r="D376" s="14" t="n"/>
      <c r="E376" s="14" t="n"/>
      <c r="F376" s="18" t="n"/>
      <c r="G376" s="17" t="n"/>
      <c r="H376" s="18">
        <f>IF(OR($E376&lt;&gt;"Desmontagem",$F376=""),"",IFERROR($F376-LOOKUP(2,1/(($B$4:$B375=$B376)*($E$4:$E375="Montagem")),$F$4:$F375),""))</f>
        <v/>
      </c>
      <c r="I376" s="14" t="n"/>
    </row>
    <row r="377">
      <c r="A377" s="15" t="n"/>
      <c r="B377" s="14" t="n"/>
      <c r="C377" s="14" t="n"/>
      <c r="D377" s="14" t="n"/>
      <c r="E377" s="14" t="n"/>
      <c r="F377" s="18" t="n"/>
      <c r="G377" s="17" t="n"/>
      <c r="H377" s="18">
        <f>IF(OR($E377&lt;&gt;"Desmontagem",$F377=""),"",IFERROR($F377-LOOKUP(2,1/(($B$4:$B376=$B377)*($E$4:$E376="Montagem")),$F$4:$F376),""))</f>
        <v/>
      </c>
      <c r="I377" s="14" t="n"/>
    </row>
    <row r="378">
      <c r="A378" s="15" t="n"/>
      <c r="B378" s="14" t="n"/>
      <c r="C378" s="14" t="n"/>
      <c r="D378" s="14" t="n"/>
      <c r="E378" s="14" t="n"/>
      <c r="F378" s="18" t="n"/>
      <c r="G378" s="17" t="n"/>
      <c r="H378" s="18">
        <f>IF(OR($E378&lt;&gt;"Desmontagem",$F378=""),"",IFERROR($F378-LOOKUP(2,1/(($B$4:$B377=$B378)*($E$4:$E377="Montagem")),$F$4:$F377),""))</f>
        <v/>
      </c>
      <c r="I378" s="14" t="n"/>
    </row>
    <row r="379">
      <c r="A379" s="15" t="n"/>
      <c r="B379" s="14" t="n"/>
      <c r="C379" s="14" t="n"/>
      <c r="D379" s="14" t="n"/>
      <c r="E379" s="14" t="n"/>
      <c r="F379" s="18" t="n"/>
      <c r="G379" s="17" t="n"/>
      <c r="H379" s="18">
        <f>IF(OR($E379&lt;&gt;"Desmontagem",$F379=""),"",IFERROR($F379-LOOKUP(2,1/(($B$4:$B378=$B379)*($E$4:$E378="Montagem")),$F$4:$F378),""))</f>
        <v/>
      </c>
      <c r="I379" s="14" t="n"/>
    </row>
    <row r="380">
      <c r="A380" s="15" t="n"/>
      <c r="B380" s="14" t="n"/>
      <c r="C380" s="14" t="n"/>
      <c r="D380" s="14" t="n"/>
      <c r="E380" s="14" t="n"/>
      <c r="F380" s="18" t="n"/>
      <c r="G380" s="17" t="n"/>
      <c r="H380" s="18">
        <f>IF(OR($E380&lt;&gt;"Desmontagem",$F380=""),"",IFERROR($F380-LOOKUP(2,1/(($B$4:$B379=$B380)*($E$4:$E379="Montagem")),$F$4:$F379),""))</f>
        <v/>
      </c>
      <c r="I380" s="14" t="n"/>
    </row>
    <row r="381">
      <c r="A381" s="15" t="n"/>
      <c r="B381" s="14" t="n"/>
      <c r="C381" s="14" t="n"/>
      <c r="D381" s="14" t="n"/>
      <c r="E381" s="14" t="n"/>
      <c r="F381" s="18" t="n"/>
      <c r="G381" s="17" t="n"/>
      <c r="H381" s="18">
        <f>IF(OR($E381&lt;&gt;"Desmontagem",$F381=""),"",IFERROR($F381-LOOKUP(2,1/(($B$4:$B380=$B381)*($E$4:$E380="Montagem")),$F$4:$F380),""))</f>
        <v/>
      </c>
      <c r="I381" s="14" t="n"/>
    </row>
    <row r="382">
      <c r="A382" s="15" t="n"/>
      <c r="B382" s="14" t="n"/>
      <c r="C382" s="14" t="n"/>
      <c r="D382" s="14" t="n"/>
      <c r="E382" s="14" t="n"/>
      <c r="F382" s="18" t="n"/>
      <c r="G382" s="17" t="n"/>
      <c r="H382" s="18">
        <f>IF(OR($E382&lt;&gt;"Desmontagem",$F382=""),"",IFERROR($F382-LOOKUP(2,1/(($B$4:$B381=$B382)*($E$4:$E381="Montagem")),$F$4:$F381),""))</f>
        <v/>
      </c>
      <c r="I382" s="14" t="n"/>
    </row>
    <row r="383">
      <c r="A383" s="15" t="n"/>
      <c r="B383" s="14" t="n"/>
      <c r="C383" s="14" t="n"/>
      <c r="D383" s="14" t="n"/>
      <c r="E383" s="14" t="n"/>
      <c r="F383" s="18" t="n"/>
      <c r="G383" s="17" t="n"/>
      <c r="H383" s="18">
        <f>IF(OR($E383&lt;&gt;"Desmontagem",$F383=""),"",IFERROR($F383-LOOKUP(2,1/(($B$4:$B382=$B383)*($E$4:$E382="Montagem")),$F$4:$F382),""))</f>
        <v/>
      </c>
      <c r="I383" s="14" t="n"/>
    </row>
    <row r="384">
      <c r="A384" s="15" t="n"/>
      <c r="B384" s="14" t="n"/>
      <c r="C384" s="14" t="n"/>
      <c r="D384" s="14" t="n"/>
      <c r="E384" s="14" t="n"/>
      <c r="F384" s="18" t="n"/>
      <c r="G384" s="17" t="n"/>
      <c r="H384" s="18">
        <f>IF(OR($E384&lt;&gt;"Desmontagem",$F384=""),"",IFERROR($F384-LOOKUP(2,1/(($B$4:$B383=$B384)*($E$4:$E383="Montagem")),$F$4:$F383),""))</f>
        <v/>
      </c>
      <c r="I384" s="14" t="n"/>
    </row>
    <row r="385">
      <c r="A385" s="15" t="n"/>
      <c r="B385" s="14" t="n"/>
      <c r="C385" s="14" t="n"/>
      <c r="D385" s="14" t="n"/>
      <c r="E385" s="14" t="n"/>
      <c r="F385" s="18" t="n"/>
      <c r="G385" s="17" t="n"/>
      <c r="H385" s="18">
        <f>IF(OR($E385&lt;&gt;"Desmontagem",$F385=""),"",IFERROR($F385-LOOKUP(2,1/(($B$4:$B384=$B385)*($E$4:$E384="Montagem")),$F$4:$F384),""))</f>
        <v/>
      </c>
      <c r="I385" s="14" t="n"/>
    </row>
    <row r="386">
      <c r="A386" s="15" t="n"/>
      <c r="B386" s="14" t="n"/>
      <c r="C386" s="14" t="n"/>
      <c r="D386" s="14" t="n"/>
      <c r="E386" s="14" t="n"/>
      <c r="F386" s="18" t="n"/>
      <c r="G386" s="17" t="n"/>
      <c r="H386" s="18">
        <f>IF(OR($E386&lt;&gt;"Desmontagem",$F386=""),"",IFERROR($F386-LOOKUP(2,1/(($B$4:$B385=$B386)*($E$4:$E385="Montagem")),$F$4:$F385),""))</f>
        <v/>
      </c>
      <c r="I386" s="14" t="n"/>
    </row>
    <row r="387">
      <c r="A387" s="15" t="n"/>
      <c r="B387" s="14" t="n"/>
      <c r="C387" s="14" t="n"/>
      <c r="D387" s="14" t="n"/>
      <c r="E387" s="14" t="n"/>
      <c r="F387" s="18" t="n"/>
      <c r="G387" s="17" t="n"/>
      <c r="H387" s="18">
        <f>IF(OR($E387&lt;&gt;"Desmontagem",$F387=""),"",IFERROR($F387-LOOKUP(2,1/(($B$4:$B386=$B387)*($E$4:$E386="Montagem")),$F$4:$F386),""))</f>
        <v/>
      </c>
      <c r="I387" s="14" t="n"/>
    </row>
    <row r="388">
      <c r="A388" s="15" t="n"/>
      <c r="B388" s="14" t="n"/>
      <c r="C388" s="14" t="n"/>
      <c r="D388" s="14" t="n"/>
      <c r="E388" s="14" t="n"/>
      <c r="F388" s="18" t="n"/>
      <c r="G388" s="17" t="n"/>
      <c r="H388" s="18">
        <f>IF(OR($E388&lt;&gt;"Desmontagem",$F388=""),"",IFERROR($F388-LOOKUP(2,1/(($B$4:$B387=$B388)*($E$4:$E387="Montagem")),$F$4:$F387),""))</f>
        <v/>
      </c>
      <c r="I388" s="14" t="n"/>
    </row>
    <row r="389">
      <c r="A389" s="15" t="n"/>
      <c r="B389" s="14" t="n"/>
      <c r="C389" s="14" t="n"/>
      <c r="D389" s="14" t="n"/>
      <c r="E389" s="14" t="n"/>
      <c r="F389" s="18" t="n"/>
      <c r="G389" s="17" t="n"/>
      <c r="H389" s="18">
        <f>IF(OR($E389&lt;&gt;"Desmontagem",$F389=""),"",IFERROR($F389-LOOKUP(2,1/(($B$4:$B388=$B389)*($E$4:$E388="Montagem")),$F$4:$F388),""))</f>
        <v/>
      </c>
      <c r="I389" s="14" t="n"/>
    </row>
    <row r="390">
      <c r="A390" s="15" t="n"/>
      <c r="B390" s="14" t="n"/>
      <c r="C390" s="14" t="n"/>
      <c r="D390" s="14" t="n"/>
      <c r="E390" s="14" t="n"/>
      <c r="F390" s="18" t="n"/>
      <c r="G390" s="17" t="n"/>
      <c r="H390" s="18">
        <f>IF(OR($E390&lt;&gt;"Desmontagem",$F390=""),"",IFERROR($F390-LOOKUP(2,1/(($B$4:$B389=$B390)*($E$4:$E389="Montagem")),$F$4:$F389),""))</f>
        <v/>
      </c>
      <c r="I390" s="14" t="n"/>
    </row>
    <row r="391">
      <c r="A391" s="15" t="n"/>
      <c r="B391" s="14" t="n"/>
      <c r="C391" s="14" t="n"/>
      <c r="D391" s="14" t="n"/>
      <c r="E391" s="14" t="n"/>
      <c r="F391" s="18" t="n"/>
      <c r="G391" s="17" t="n"/>
      <c r="H391" s="18">
        <f>IF(OR($E391&lt;&gt;"Desmontagem",$F391=""),"",IFERROR($F391-LOOKUP(2,1/(($B$4:$B390=$B391)*($E$4:$E390="Montagem")),$F$4:$F390),""))</f>
        <v/>
      </c>
      <c r="I391" s="14" t="n"/>
    </row>
    <row r="392">
      <c r="A392" s="15" t="n"/>
      <c r="B392" s="14" t="n"/>
      <c r="C392" s="14" t="n"/>
      <c r="D392" s="14" t="n"/>
      <c r="E392" s="14" t="n"/>
      <c r="F392" s="18" t="n"/>
      <c r="G392" s="17" t="n"/>
      <c r="H392" s="18">
        <f>IF(OR($E392&lt;&gt;"Desmontagem",$F392=""),"",IFERROR($F392-LOOKUP(2,1/(($B$4:$B391=$B392)*($E$4:$E391="Montagem")),$F$4:$F391),""))</f>
        <v/>
      </c>
      <c r="I392" s="14" t="n"/>
    </row>
    <row r="393">
      <c r="A393" s="15" t="n"/>
      <c r="B393" s="14" t="n"/>
      <c r="C393" s="14" t="n"/>
      <c r="D393" s="14" t="n"/>
      <c r="E393" s="14" t="n"/>
      <c r="F393" s="18" t="n"/>
      <c r="G393" s="17" t="n"/>
      <c r="H393" s="18">
        <f>IF(OR($E393&lt;&gt;"Desmontagem",$F393=""),"",IFERROR($F393-LOOKUP(2,1/(($B$4:$B392=$B393)*($E$4:$E392="Montagem")),$F$4:$F392),""))</f>
        <v/>
      </c>
      <c r="I393" s="14" t="n"/>
    </row>
    <row r="394">
      <c r="A394" s="15" t="n"/>
      <c r="B394" s="14" t="n"/>
      <c r="C394" s="14" t="n"/>
      <c r="D394" s="14" t="n"/>
      <c r="E394" s="14" t="n"/>
      <c r="F394" s="18" t="n"/>
      <c r="G394" s="17" t="n"/>
      <c r="H394" s="18">
        <f>IF(OR($E394&lt;&gt;"Desmontagem",$F394=""),"",IFERROR($F394-LOOKUP(2,1/(($B$4:$B393=$B394)*($E$4:$E393="Montagem")),$F$4:$F393),""))</f>
        <v/>
      </c>
      <c r="I394" s="14" t="n"/>
    </row>
    <row r="395">
      <c r="A395" s="15" t="n"/>
      <c r="B395" s="14" t="n"/>
      <c r="C395" s="14" t="n"/>
      <c r="D395" s="14" t="n"/>
      <c r="E395" s="14" t="n"/>
      <c r="F395" s="18" t="n"/>
      <c r="G395" s="17" t="n"/>
      <c r="H395" s="18">
        <f>IF(OR($E395&lt;&gt;"Desmontagem",$F395=""),"",IFERROR($F395-LOOKUP(2,1/(($B$4:$B394=$B395)*($E$4:$E394="Montagem")),$F$4:$F394),""))</f>
        <v/>
      </c>
      <c r="I395" s="14" t="n"/>
    </row>
    <row r="396">
      <c r="A396" s="15" t="n"/>
      <c r="B396" s="14" t="n"/>
      <c r="C396" s="14" t="n"/>
      <c r="D396" s="14" t="n"/>
      <c r="E396" s="14" t="n"/>
      <c r="F396" s="18" t="n"/>
      <c r="G396" s="17" t="n"/>
      <c r="H396" s="18">
        <f>IF(OR($E396&lt;&gt;"Desmontagem",$F396=""),"",IFERROR($F396-LOOKUP(2,1/(($B$4:$B395=$B396)*($E$4:$E395="Montagem")),$F$4:$F395),""))</f>
        <v/>
      </c>
      <c r="I396" s="14" t="n"/>
    </row>
    <row r="397">
      <c r="A397" s="15" t="n"/>
      <c r="B397" s="14" t="n"/>
      <c r="C397" s="14" t="n"/>
      <c r="D397" s="14" t="n"/>
      <c r="E397" s="14" t="n"/>
      <c r="F397" s="18" t="n"/>
      <c r="G397" s="17" t="n"/>
      <c r="H397" s="18">
        <f>IF(OR($E397&lt;&gt;"Desmontagem",$F397=""),"",IFERROR($F397-LOOKUP(2,1/(($B$4:$B396=$B397)*($E$4:$E396="Montagem")),$F$4:$F396),""))</f>
        <v/>
      </c>
      <c r="I397" s="14" t="n"/>
    </row>
    <row r="398">
      <c r="A398" s="15" t="n"/>
      <c r="B398" s="14" t="n"/>
      <c r="C398" s="14" t="n"/>
      <c r="D398" s="14" t="n"/>
      <c r="E398" s="14" t="n"/>
      <c r="F398" s="18" t="n"/>
      <c r="G398" s="17" t="n"/>
      <c r="H398" s="18">
        <f>IF(OR($E398&lt;&gt;"Desmontagem",$F398=""),"",IFERROR($F398-LOOKUP(2,1/(($B$4:$B397=$B398)*($E$4:$E397="Montagem")),$F$4:$F397),""))</f>
        <v/>
      </c>
      <c r="I398" s="14" t="n"/>
    </row>
    <row r="399">
      <c r="A399" s="15" t="n"/>
      <c r="B399" s="14" t="n"/>
      <c r="C399" s="14" t="n"/>
      <c r="D399" s="14" t="n"/>
      <c r="E399" s="14" t="n"/>
      <c r="F399" s="18" t="n"/>
      <c r="G399" s="17" t="n"/>
      <c r="H399" s="18">
        <f>IF(OR($E399&lt;&gt;"Desmontagem",$F399=""),"",IFERROR($F399-LOOKUP(2,1/(($B$4:$B398=$B399)*($E$4:$E398="Montagem")),$F$4:$F398),""))</f>
        <v/>
      </c>
      <c r="I399" s="14" t="n"/>
    </row>
    <row r="400">
      <c r="A400" s="15" t="n"/>
      <c r="B400" s="14" t="n"/>
      <c r="C400" s="14" t="n"/>
      <c r="D400" s="14" t="n"/>
      <c r="E400" s="14" t="n"/>
      <c r="F400" s="18" t="n"/>
      <c r="G400" s="17" t="n"/>
      <c r="H400" s="18">
        <f>IF(OR($E400&lt;&gt;"Desmontagem",$F400=""),"",IFERROR($F400-LOOKUP(2,1/(($B$4:$B399=$B400)*($E$4:$E399="Montagem")),$F$4:$F399),""))</f>
        <v/>
      </c>
      <c r="I400" s="14" t="n"/>
    </row>
    <row r="401">
      <c r="A401" s="15" t="n"/>
      <c r="B401" s="14" t="n"/>
      <c r="C401" s="14" t="n"/>
      <c r="D401" s="14" t="n"/>
      <c r="E401" s="14" t="n"/>
      <c r="F401" s="18" t="n"/>
      <c r="G401" s="17" t="n"/>
      <c r="H401" s="18">
        <f>IF(OR($E401&lt;&gt;"Desmontagem",$F401=""),"",IFERROR($F401-LOOKUP(2,1/(($B$4:$B400=$B401)*($E$4:$E400="Montagem")),$F$4:$F400),""))</f>
        <v/>
      </c>
      <c r="I401" s="14" t="n"/>
    </row>
    <row r="402">
      <c r="A402" s="15" t="n"/>
      <c r="B402" s="14" t="n"/>
      <c r="C402" s="14" t="n"/>
      <c r="D402" s="14" t="n"/>
      <c r="E402" s="14" t="n"/>
      <c r="F402" s="18" t="n"/>
      <c r="G402" s="17" t="n"/>
      <c r="H402" s="18">
        <f>IF(OR($E402&lt;&gt;"Desmontagem",$F402=""),"",IFERROR($F402-LOOKUP(2,1/(($B$4:$B401=$B402)*($E$4:$E401="Montagem")),$F$4:$F401),""))</f>
        <v/>
      </c>
      <c r="I402" s="14" t="n"/>
    </row>
    <row r="403">
      <c r="A403" s="15" t="n"/>
      <c r="B403" s="14" t="n"/>
      <c r="C403" s="14" t="n"/>
      <c r="D403" s="14" t="n"/>
      <c r="E403" s="14" t="n"/>
      <c r="F403" s="18" t="n"/>
      <c r="G403" s="17" t="n"/>
      <c r="H403" s="18">
        <f>IF(OR($E403&lt;&gt;"Desmontagem",$F403=""),"",IFERROR($F403-LOOKUP(2,1/(($B$4:$B402=$B403)*($E$4:$E402="Montagem")),$F$4:$F402),""))</f>
        <v/>
      </c>
      <c r="I403" s="14" t="n"/>
    </row>
    <row r="404">
      <c r="A404" s="15" t="n"/>
      <c r="B404" s="14" t="n"/>
      <c r="C404" s="14" t="n"/>
      <c r="D404" s="14" t="n"/>
      <c r="E404" s="14" t="n"/>
      <c r="F404" s="18" t="n"/>
      <c r="G404" s="17" t="n"/>
      <c r="H404" s="18">
        <f>IF(OR($E404&lt;&gt;"Desmontagem",$F404=""),"",IFERROR($F404-LOOKUP(2,1/(($B$4:$B403=$B404)*($E$4:$E403="Montagem")),$F$4:$F403),""))</f>
        <v/>
      </c>
      <c r="I404" s="14" t="n"/>
    </row>
    <row r="405">
      <c r="A405" s="15" t="n"/>
      <c r="B405" s="14" t="n"/>
      <c r="C405" s="14" t="n"/>
      <c r="D405" s="14" t="n"/>
      <c r="E405" s="14" t="n"/>
      <c r="F405" s="18" t="n"/>
      <c r="G405" s="17" t="n"/>
      <c r="H405" s="18">
        <f>IF(OR($E405&lt;&gt;"Desmontagem",$F405=""),"",IFERROR($F405-LOOKUP(2,1/(($B$4:$B404=$B405)*($E$4:$E404="Montagem")),$F$4:$F404),""))</f>
        <v/>
      </c>
      <c r="I405" s="14" t="n"/>
    </row>
    <row r="406">
      <c r="A406" s="15" t="n"/>
      <c r="B406" s="14" t="n"/>
      <c r="C406" s="14" t="n"/>
      <c r="D406" s="14" t="n"/>
      <c r="E406" s="14" t="n"/>
      <c r="F406" s="18" t="n"/>
      <c r="G406" s="17" t="n"/>
      <c r="H406" s="18">
        <f>IF(OR($E406&lt;&gt;"Desmontagem",$F406=""),"",IFERROR($F406-LOOKUP(2,1/(($B$4:$B405=$B406)*($E$4:$E405="Montagem")),$F$4:$F405),""))</f>
        <v/>
      </c>
      <c r="I406" s="14" t="n"/>
    </row>
    <row r="407">
      <c r="A407" s="15" t="n"/>
      <c r="B407" s="14" t="n"/>
      <c r="C407" s="14" t="n"/>
      <c r="D407" s="14" t="n"/>
      <c r="E407" s="14" t="n"/>
      <c r="F407" s="18" t="n"/>
      <c r="G407" s="17" t="n"/>
      <c r="H407" s="18">
        <f>IF(OR($E407&lt;&gt;"Desmontagem",$F407=""),"",IFERROR($F407-LOOKUP(2,1/(($B$4:$B406=$B407)*($E$4:$E406="Montagem")),$F$4:$F406),""))</f>
        <v/>
      </c>
      <c r="I407" s="14" t="n"/>
    </row>
    <row r="408">
      <c r="A408" s="15" t="n"/>
      <c r="B408" s="14" t="n"/>
      <c r="C408" s="14" t="n"/>
      <c r="D408" s="14" t="n"/>
      <c r="E408" s="14" t="n"/>
      <c r="F408" s="18" t="n"/>
      <c r="G408" s="17" t="n"/>
      <c r="H408" s="18">
        <f>IF(OR($E408&lt;&gt;"Desmontagem",$F408=""),"",IFERROR($F408-LOOKUP(2,1/(($B$4:$B407=$B408)*($E$4:$E407="Montagem")),$F$4:$F407),""))</f>
        <v/>
      </c>
      <c r="I408" s="14" t="n"/>
    </row>
    <row r="409">
      <c r="A409" s="15" t="n"/>
      <c r="B409" s="14" t="n"/>
      <c r="C409" s="14" t="n"/>
      <c r="D409" s="14" t="n"/>
      <c r="E409" s="14" t="n"/>
      <c r="F409" s="18" t="n"/>
      <c r="G409" s="17" t="n"/>
      <c r="H409" s="18">
        <f>IF(OR($E409&lt;&gt;"Desmontagem",$F409=""),"",IFERROR($F409-LOOKUP(2,1/(($B$4:$B408=$B409)*($E$4:$E408="Montagem")),$F$4:$F408),""))</f>
        <v/>
      </c>
      <c r="I409" s="14" t="n"/>
    </row>
    <row r="410">
      <c r="A410" s="15" t="n"/>
      <c r="B410" s="14" t="n"/>
      <c r="C410" s="14" t="n"/>
      <c r="D410" s="14" t="n"/>
      <c r="E410" s="14" t="n"/>
      <c r="F410" s="18" t="n"/>
      <c r="G410" s="17" t="n"/>
      <c r="H410" s="18">
        <f>IF(OR($E410&lt;&gt;"Desmontagem",$F410=""),"",IFERROR($F410-LOOKUP(2,1/(($B$4:$B409=$B410)*($E$4:$E409="Montagem")),$F$4:$F409),""))</f>
        <v/>
      </c>
      <c r="I410" s="14" t="n"/>
    </row>
    <row r="411">
      <c r="A411" s="15" t="n"/>
      <c r="B411" s="14" t="n"/>
      <c r="C411" s="14" t="n"/>
      <c r="D411" s="14" t="n"/>
      <c r="E411" s="14" t="n"/>
      <c r="F411" s="18" t="n"/>
      <c r="G411" s="17" t="n"/>
      <c r="H411" s="18">
        <f>IF(OR($E411&lt;&gt;"Desmontagem",$F411=""),"",IFERROR($F411-LOOKUP(2,1/(($B$4:$B410=$B411)*($E$4:$E410="Montagem")),$F$4:$F410),""))</f>
        <v/>
      </c>
      <c r="I411" s="14" t="n"/>
    </row>
    <row r="412">
      <c r="A412" s="15" t="n"/>
      <c r="B412" s="14" t="n"/>
      <c r="C412" s="14" t="n"/>
      <c r="D412" s="14" t="n"/>
      <c r="E412" s="14" t="n"/>
      <c r="F412" s="18" t="n"/>
      <c r="G412" s="17" t="n"/>
      <c r="H412" s="18">
        <f>IF(OR($E412&lt;&gt;"Desmontagem",$F412=""),"",IFERROR($F412-LOOKUP(2,1/(($B$4:$B411=$B412)*($E$4:$E411="Montagem")),$F$4:$F411),""))</f>
        <v/>
      </c>
      <c r="I412" s="14" t="n"/>
    </row>
    <row r="413">
      <c r="A413" s="15" t="n"/>
      <c r="B413" s="14" t="n"/>
      <c r="C413" s="14" t="n"/>
      <c r="D413" s="14" t="n"/>
      <c r="E413" s="14" t="n"/>
      <c r="F413" s="18" t="n"/>
      <c r="G413" s="17" t="n"/>
      <c r="H413" s="18">
        <f>IF(OR($E413&lt;&gt;"Desmontagem",$F413=""),"",IFERROR($F413-LOOKUP(2,1/(($B$4:$B412=$B413)*($E$4:$E412="Montagem")),$F$4:$F412),""))</f>
        <v/>
      </c>
      <c r="I413" s="14" t="n"/>
    </row>
    <row r="414">
      <c r="A414" s="15" t="n"/>
      <c r="B414" s="14" t="n"/>
      <c r="C414" s="14" t="n"/>
      <c r="D414" s="14" t="n"/>
      <c r="E414" s="14" t="n"/>
      <c r="F414" s="18" t="n"/>
      <c r="G414" s="17" t="n"/>
      <c r="H414" s="18">
        <f>IF(OR($E414&lt;&gt;"Desmontagem",$F414=""),"",IFERROR($F414-LOOKUP(2,1/(($B$4:$B413=$B414)*($E$4:$E413="Montagem")),$F$4:$F413),""))</f>
        <v/>
      </c>
      <c r="I414" s="14" t="n"/>
    </row>
    <row r="415">
      <c r="A415" s="15" t="n"/>
      <c r="B415" s="14" t="n"/>
      <c r="C415" s="14" t="n"/>
      <c r="D415" s="14" t="n"/>
      <c r="E415" s="14" t="n"/>
      <c r="F415" s="18" t="n"/>
      <c r="G415" s="17" t="n"/>
      <c r="H415" s="18">
        <f>IF(OR($E415&lt;&gt;"Desmontagem",$F415=""),"",IFERROR($F415-LOOKUP(2,1/(($B$4:$B414=$B415)*($E$4:$E414="Montagem")),$F$4:$F414),""))</f>
        <v/>
      </c>
      <c r="I415" s="14" t="n"/>
    </row>
    <row r="416">
      <c r="A416" s="15" t="n"/>
      <c r="B416" s="14" t="n"/>
      <c r="C416" s="14" t="n"/>
      <c r="D416" s="14" t="n"/>
      <c r="E416" s="14" t="n"/>
      <c r="F416" s="18" t="n"/>
      <c r="G416" s="17" t="n"/>
      <c r="H416" s="18">
        <f>IF(OR($E416&lt;&gt;"Desmontagem",$F416=""),"",IFERROR($F416-LOOKUP(2,1/(($B$4:$B415=$B416)*($E$4:$E415="Montagem")),$F$4:$F415),""))</f>
        <v/>
      </c>
      <c r="I416" s="14" t="n"/>
    </row>
    <row r="417">
      <c r="A417" s="15" t="n"/>
      <c r="B417" s="14" t="n"/>
      <c r="C417" s="14" t="n"/>
      <c r="D417" s="14" t="n"/>
      <c r="E417" s="14" t="n"/>
      <c r="F417" s="18" t="n"/>
      <c r="G417" s="17" t="n"/>
      <c r="H417" s="18">
        <f>IF(OR($E417&lt;&gt;"Desmontagem",$F417=""),"",IFERROR($F417-LOOKUP(2,1/(($B$4:$B416=$B417)*($E$4:$E416="Montagem")),$F$4:$F416),""))</f>
        <v/>
      </c>
      <c r="I417" s="14" t="n"/>
    </row>
    <row r="418">
      <c r="A418" s="15" t="n"/>
      <c r="B418" s="14" t="n"/>
      <c r="C418" s="14" t="n"/>
      <c r="D418" s="14" t="n"/>
      <c r="E418" s="14" t="n"/>
      <c r="F418" s="18" t="n"/>
      <c r="G418" s="17" t="n"/>
      <c r="H418" s="18">
        <f>IF(OR($E418&lt;&gt;"Desmontagem",$F418=""),"",IFERROR($F418-LOOKUP(2,1/(($B$4:$B417=$B418)*($E$4:$E417="Montagem")),$F$4:$F417),""))</f>
        <v/>
      </c>
      <c r="I418" s="14" t="n"/>
    </row>
    <row r="419">
      <c r="A419" s="15" t="n"/>
      <c r="B419" s="14" t="n"/>
      <c r="C419" s="14" t="n"/>
      <c r="D419" s="14" t="n"/>
      <c r="E419" s="14" t="n"/>
      <c r="F419" s="18" t="n"/>
      <c r="G419" s="17" t="n"/>
      <c r="H419" s="18">
        <f>IF(OR($E419&lt;&gt;"Desmontagem",$F419=""),"",IFERROR($F419-LOOKUP(2,1/(($B$4:$B418=$B419)*($E$4:$E418="Montagem")),$F$4:$F418),""))</f>
        <v/>
      </c>
      <c r="I419" s="14" t="n"/>
    </row>
    <row r="420">
      <c r="A420" s="15" t="n"/>
      <c r="B420" s="14" t="n"/>
      <c r="C420" s="14" t="n"/>
      <c r="D420" s="14" t="n"/>
      <c r="E420" s="14" t="n"/>
      <c r="F420" s="18" t="n"/>
      <c r="G420" s="17" t="n"/>
      <c r="H420" s="18">
        <f>IF(OR($E420&lt;&gt;"Desmontagem",$F420=""),"",IFERROR($F420-LOOKUP(2,1/(($B$4:$B419=$B420)*($E$4:$E419="Montagem")),$F$4:$F419),""))</f>
        <v/>
      </c>
      <c r="I420" s="14" t="n"/>
    </row>
    <row r="421">
      <c r="A421" s="15" t="n"/>
      <c r="B421" s="14" t="n"/>
      <c r="C421" s="14" t="n"/>
      <c r="D421" s="14" t="n"/>
      <c r="E421" s="14" t="n"/>
      <c r="F421" s="18" t="n"/>
      <c r="G421" s="17" t="n"/>
      <c r="H421" s="18">
        <f>IF(OR($E421&lt;&gt;"Desmontagem",$F421=""),"",IFERROR($F421-LOOKUP(2,1/(($B$4:$B420=$B421)*($E$4:$E420="Montagem")),$F$4:$F420),""))</f>
        <v/>
      </c>
      <c r="I421" s="14" t="n"/>
    </row>
    <row r="422">
      <c r="A422" s="15" t="n"/>
      <c r="B422" s="14" t="n"/>
      <c r="C422" s="14" t="n"/>
      <c r="D422" s="14" t="n"/>
      <c r="E422" s="14" t="n"/>
      <c r="F422" s="18" t="n"/>
      <c r="G422" s="17" t="n"/>
      <c r="H422" s="18">
        <f>IF(OR($E422&lt;&gt;"Desmontagem",$F422=""),"",IFERROR($F422-LOOKUP(2,1/(($B$4:$B421=$B422)*($E$4:$E421="Montagem")),$F$4:$F421),""))</f>
        <v/>
      </c>
      <c r="I422" s="14" t="n"/>
    </row>
    <row r="423">
      <c r="A423" s="15" t="n"/>
      <c r="B423" s="14" t="n"/>
      <c r="C423" s="14" t="n"/>
      <c r="D423" s="14" t="n"/>
      <c r="E423" s="14" t="n"/>
      <c r="F423" s="18" t="n"/>
      <c r="G423" s="17" t="n"/>
      <c r="H423" s="18">
        <f>IF(OR($E423&lt;&gt;"Desmontagem",$F423=""),"",IFERROR($F423-LOOKUP(2,1/(($B$4:$B422=$B423)*($E$4:$E422="Montagem")),$F$4:$F422),""))</f>
        <v/>
      </c>
      <c r="I423" s="14" t="n"/>
    </row>
    <row r="424">
      <c r="A424" s="15" t="n"/>
      <c r="B424" s="14" t="n"/>
      <c r="C424" s="14" t="n"/>
      <c r="D424" s="14" t="n"/>
      <c r="E424" s="14" t="n"/>
      <c r="F424" s="18" t="n"/>
      <c r="G424" s="17" t="n"/>
      <c r="H424" s="18">
        <f>IF(OR($E424&lt;&gt;"Desmontagem",$F424=""),"",IFERROR($F424-LOOKUP(2,1/(($B$4:$B423=$B424)*($E$4:$E423="Montagem")),$F$4:$F423),""))</f>
        <v/>
      </c>
      <c r="I424" s="14" t="n"/>
    </row>
    <row r="425">
      <c r="A425" s="15" t="n"/>
      <c r="B425" s="14" t="n"/>
      <c r="C425" s="14" t="n"/>
      <c r="D425" s="14" t="n"/>
      <c r="E425" s="14" t="n"/>
      <c r="F425" s="18" t="n"/>
      <c r="G425" s="17" t="n"/>
      <c r="H425" s="18">
        <f>IF(OR($E425&lt;&gt;"Desmontagem",$F425=""),"",IFERROR($F425-LOOKUP(2,1/(($B$4:$B424=$B425)*($E$4:$E424="Montagem")),$F$4:$F424),""))</f>
        <v/>
      </c>
      <c r="I425" s="14" t="n"/>
    </row>
    <row r="426">
      <c r="A426" s="15" t="n"/>
      <c r="B426" s="14" t="n"/>
      <c r="C426" s="14" t="n"/>
      <c r="D426" s="14" t="n"/>
      <c r="E426" s="14" t="n"/>
      <c r="F426" s="18" t="n"/>
      <c r="G426" s="17" t="n"/>
      <c r="H426" s="18">
        <f>IF(OR($E426&lt;&gt;"Desmontagem",$F426=""),"",IFERROR($F426-LOOKUP(2,1/(($B$4:$B425=$B426)*($E$4:$E425="Montagem")),$F$4:$F425),""))</f>
        <v/>
      </c>
      <c r="I426" s="14" t="n"/>
    </row>
    <row r="427">
      <c r="A427" s="15" t="n"/>
      <c r="B427" s="14" t="n"/>
      <c r="C427" s="14" t="n"/>
      <c r="D427" s="14" t="n"/>
      <c r="E427" s="14" t="n"/>
      <c r="F427" s="18" t="n"/>
      <c r="G427" s="17" t="n"/>
      <c r="H427" s="18">
        <f>IF(OR($E427&lt;&gt;"Desmontagem",$F427=""),"",IFERROR($F427-LOOKUP(2,1/(($B$4:$B426=$B427)*($E$4:$E426="Montagem")),$F$4:$F426),""))</f>
        <v/>
      </c>
      <c r="I427" s="14" t="n"/>
    </row>
    <row r="428">
      <c r="A428" s="15" t="n"/>
      <c r="B428" s="14" t="n"/>
      <c r="C428" s="14" t="n"/>
      <c r="D428" s="14" t="n"/>
      <c r="E428" s="14" t="n"/>
      <c r="F428" s="18" t="n"/>
      <c r="G428" s="17" t="n"/>
      <c r="H428" s="18">
        <f>IF(OR($E428&lt;&gt;"Desmontagem",$F428=""),"",IFERROR($F428-LOOKUP(2,1/(($B$4:$B427=$B428)*($E$4:$E427="Montagem")),$F$4:$F427),""))</f>
        <v/>
      </c>
      <c r="I428" s="14" t="n"/>
    </row>
    <row r="429">
      <c r="A429" s="15" t="n"/>
      <c r="B429" s="14" t="n"/>
      <c r="C429" s="14" t="n"/>
      <c r="D429" s="14" t="n"/>
      <c r="E429" s="14" t="n"/>
      <c r="F429" s="18" t="n"/>
      <c r="G429" s="17" t="n"/>
      <c r="H429" s="18">
        <f>IF(OR($E429&lt;&gt;"Desmontagem",$F429=""),"",IFERROR($F429-LOOKUP(2,1/(($B$4:$B428=$B429)*($E$4:$E428="Montagem")),$F$4:$F428),""))</f>
        <v/>
      </c>
      <c r="I429" s="14" t="n"/>
    </row>
    <row r="430">
      <c r="A430" s="15" t="n"/>
      <c r="B430" s="14" t="n"/>
      <c r="C430" s="14" t="n"/>
      <c r="D430" s="14" t="n"/>
      <c r="E430" s="14" t="n"/>
      <c r="F430" s="18" t="n"/>
      <c r="G430" s="17" t="n"/>
      <c r="H430" s="18">
        <f>IF(OR($E430&lt;&gt;"Desmontagem",$F430=""),"",IFERROR($F430-LOOKUP(2,1/(($B$4:$B429=$B430)*($E$4:$E429="Montagem")),$F$4:$F429),""))</f>
        <v/>
      </c>
      <c r="I430" s="14" t="n"/>
    </row>
    <row r="431">
      <c r="A431" s="15" t="n"/>
      <c r="B431" s="14" t="n"/>
      <c r="C431" s="14" t="n"/>
      <c r="D431" s="14" t="n"/>
      <c r="E431" s="14" t="n"/>
      <c r="F431" s="18" t="n"/>
      <c r="G431" s="17" t="n"/>
      <c r="H431" s="18">
        <f>IF(OR($E431&lt;&gt;"Desmontagem",$F431=""),"",IFERROR($F431-LOOKUP(2,1/(($B$4:$B430=$B431)*($E$4:$E430="Montagem")),$F$4:$F430),""))</f>
        <v/>
      </c>
      <c r="I431" s="14" t="n"/>
    </row>
    <row r="432">
      <c r="A432" s="15" t="n"/>
      <c r="B432" s="14" t="n"/>
      <c r="C432" s="14" t="n"/>
      <c r="D432" s="14" t="n"/>
      <c r="E432" s="14" t="n"/>
      <c r="F432" s="18" t="n"/>
      <c r="G432" s="17" t="n"/>
      <c r="H432" s="18">
        <f>IF(OR($E432&lt;&gt;"Desmontagem",$F432=""),"",IFERROR($F432-LOOKUP(2,1/(($B$4:$B431=$B432)*($E$4:$E431="Montagem")),$F$4:$F431),""))</f>
        <v/>
      </c>
      <c r="I432" s="14" t="n"/>
    </row>
    <row r="433">
      <c r="A433" s="15" t="n"/>
      <c r="B433" s="14" t="n"/>
      <c r="C433" s="14" t="n"/>
      <c r="D433" s="14" t="n"/>
      <c r="E433" s="14" t="n"/>
      <c r="F433" s="18" t="n"/>
      <c r="G433" s="17" t="n"/>
      <c r="H433" s="18">
        <f>IF(OR($E433&lt;&gt;"Desmontagem",$F433=""),"",IFERROR($F433-LOOKUP(2,1/(($B$4:$B432=$B433)*($E$4:$E432="Montagem")),$F$4:$F432),""))</f>
        <v/>
      </c>
      <c r="I433" s="14" t="n"/>
    </row>
    <row r="434">
      <c r="A434" s="15" t="n"/>
      <c r="B434" s="14" t="n"/>
      <c r="C434" s="14" t="n"/>
      <c r="D434" s="14" t="n"/>
      <c r="E434" s="14" t="n"/>
      <c r="F434" s="18" t="n"/>
      <c r="G434" s="17" t="n"/>
      <c r="H434" s="18">
        <f>IF(OR($E434&lt;&gt;"Desmontagem",$F434=""),"",IFERROR($F434-LOOKUP(2,1/(($B$4:$B433=$B434)*($E$4:$E433="Montagem")),$F$4:$F433),""))</f>
        <v/>
      </c>
      <c r="I434" s="14" t="n"/>
    </row>
    <row r="435">
      <c r="A435" s="15" t="n"/>
      <c r="B435" s="14" t="n"/>
      <c r="C435" s="14" t="n"/>
      <c r="D435" s="14" t="n"/>
      <c r="E435" s="14" t="n"/>
      <c r="F435" s="18" t="n"/>
      <c r="G435" s="17" t="n"/>
      <c r="H435" s="18">
        <f>IF(OR($E435&lt;&gt;"Desmontagem",$F435=""),"",IFERROR($F435-LOOKUP(2,1/(($B$4:$B434=$B435)*($E$4:$E434="Montagem")),$F$4:$F434),""))</f>
        <v/>
      </c>
      <c r="I435" s="14" t="n"/>
    </row>
    <row r="436">
      <c r="A436" s="15" t="n"/>
      <c r="B436" s="14" t="n"/>
      <c r="C436" s="14" t="n"/>
      <c r="D436" s="14" t="n"/>
      <c r="E436" s="14" t="n"/>
      <c r="F436" s="18" t="n"/>
      <c r="G436" s="17" t="n"/>
      <c r="H436" s="18">
        <f>IF(OR($E436&lt;&gt;"Desmontagem",$F436=""),"",IFERROR($F436-LOOKUP(2,1/(($B$4:$B435=$B436)*($E$4:$E435="Montagem")),$F$4:$F435),""))</f>
        <v/>
      </c>
      <c r="I436" s="14" t="n"/>
    </row>
    <row r="437">
      <c r="A437" s="15" t="n"/>
      <c r="B437" s="14" t="n"/>
      <c r="C437" s="14" t="n"/>
      <c r="D437" s="14" t="n"/>
      <c r="E437" s="14" t="n"/>
      <c r="F437" s="18" t="n"/>
      <c r="G437" s="17" t="n"/>
      <c r="H437" s="18">
        <f>IF(OR($E437&lt;&gt;"Desmontagem",$F437=""),"",IFERROR($F437-LOOKUP(2,1/(($B$4:$B436=$B437)*($E$4:$E436="Montagem")),$F$4:$F436),""))</f>
        <v/>
      </c>
      <c r="I437" s="14" t="n"/>
    </row>
    <row r="438">
      <c r="A438" s="15" t="n"/>
      <c r="B438" s="14" t="n"/>
      <c r="C438" s="14" t="n"/>
      <c r="D438" s="14" t="n"/>
      <c r="E438" s="14" t="n"/>
      <c r="F438" s="18" t="n"/>
      <c r="G438" s="17" t="n"/>
      <c r="H438" s="18">
        <f>IF(OR($E438&lt;&gt;"Desmontagem",$F438=""),"",IFERROR($F438-LOOKUP(2,1/(($B$4:$B437=$B438)*($E$4:$E437="Montagem")),$F$4:$F437),""))</f>
        <v/>
      </c>
      <c r="I438" s="14" t="n"/>
    </row>
    <row r="439">
      <c r="A439" s="15" t="n"/>
      <c r="B439" s="14" t="n"/>
      <c r="C439" s="14" t="n"/>
      <c r="D439" s="14" t="n"/>
      <c r="E439" s="14" t="n"/>
      <c r="F439" s="18" t="n"/>
      <c r="G439" s="17" t="n"/>
      <c r="H439" s="18">
        <f>IF(OR($E439&lt;&gt;"Desmontagem",$F439=""),"",IFERROR($F439-LOOKUP(2,1/(($B$4:$B438=$B439)*($E$4:$E438="Montagem")),$F$4:$F438),""))</f>
        <v/>
      </c>
      <c r="I439" s="14" t="n"/>
    </row>
    <row r="440">
      <c r="A440" s="15" t="n"/>
      <c r="B440" s="14" t="n"/>
      <c r="C440" s="14" t="n"/>
      <c r="D440" s="14" t="n"/>
      <c r="E440" s="14" t="n"/>
      <c r="F440" s="18" t="n"/>
      <c r="G440" s="17" t="n"/>
      <c r="H440" s="18">
        <f>IF(OR($E440&lt;&gt;"Desmontagem",$F440=""),"",IFERROR($F440-LOOKUP(2,1/(($B$4:$B439=$B440)*($E$4:$E439="Montagem")),$F$4:$F439),""))</f>
        <v/>
      </c>
      <c r="I440" s="14" t="n"/>
    </row>
    <row r="441">
      <c r="A441" s="15" t="n"/>
      <c r="B441" s="14" t="n"/>
      <c r="C441" s="14" t="n"/>
      <c r="D441" s="14" t="n"/>
      <c r="E441" s="14" t="n"/>
      <c r="F441" s="18" t="n"/>
      <c r="G441" s="17" t="n"/>
      <c r="H441" s="18">
        <f>IF(OR($E441&lt;&gt;"Desmontagem",$F441=""),"",IFERROR($F441-LOOKUP(2,1/(($B$4:$B440=$B441)*($E$4:$E440="Montagem")),$F$4:$F440),""))</f>
        <v/>
      </c>
      <c r="I441" s="14" t="n"/>
    </row>
    <row r="442">
      <c r="A442" s="15" t="n"/>
      <c r="B442" s="14" t="n"/>
      <c r="C442" s="14" t="n"/>
      <c r="D442" s="14" t="n"/>
      <c r="E442" s="14" t="n"/>
      <c r="F442" s="18" t="n"/>
      <c r="G442" s="17" t="n"/>
      <c r="H442" s="18">
        <f>IF(OR($E442&lt;&gt;"Desmontagem",$F442=""),"",IFERROR($F442-LOOKUP(2,1/(($B$4:$B441=$B442)*($E$4:$E441="Montagem")),$F$4:$F441),""))</f>
        <v/>
      </c>
      <c r="I442" s="14" t="n"/>
    </row>
    <row r="443">
      <c r="A443" s="15" t="n"/>
      <c r="B443" s="14" t="n"/>
      <c r="C443" s="14" t="n"/>
      <c r="D443" s="14" t="n"/>
      <c r="E443" s="14" t="n"/>
      <c r="F443" s="18" t="n"/>
      <c r="G443" s="17" t="n"/>
      <c r="H443" s="18">
        <f>IF(OR($E443&lt;&gt;"Desmontagem",$F443=""),"",IFERROR($F443-LOOKUP(2,1/(($B$4:$B442=$B443)*($E$4:$E442="Montagem")),$F$4:$F442),""))</f>
        <v/>
      </c>
      <c r="I443" s="14" t="n"/>
    </row>
    <row r="444">
      <c r="A444" s="15" t="n"/>
      <c r="B444" s="14" t="n"/>
      <c r="C444" s="14" t="n"/>
      <c r="D444" s="14" t="n"/>
      <c r="E444" s="14" t="n"/>
      <c r="F444" s="18" t="n"/>
      <c r="G444" s="17" t="n"/>
      <c r="H444" s="18">
        <f>IF(OR($E444&lt;&gt;"Desmontagem",$F444=""),"",IFERROR($F444-LOOKUP(2,1/(($B$4:$B443=$B444)*($E$4:$E443="Montagem")),$F$4:$F443),""))</f>
        <v/>
      </c>
      <c r="I444" s="14" t="n"/>
    </row>
    <row r="445">
      <c r="A445" s="15" t="n"/>
      <c r="B445" s="14" t="n"/>
      <c r="C445" s="14" t="n"/>
      <c r="D445" s="14" t="n"/>
      <c r="E445" s="14" t="n"/>
      <c r="F445" s="18" t="n"/>
      <c r="G445" s="17" t="n"/>
      <c r="H445" s="18">
        <f>IF(OR($E445&lt;&gt;"Desmontagem",$F445=""),"",IFERROR($F445-LOOKUP(2,1/(($B$4:$B444=$B445)*($E$4:$E444="Montagem")),$F$4:$F444),""))</f>
        <v/>
      </c>
      <c r="I445" s="14" t="n"/>
    </row>
    <row r="446">
      <c r="A446" s="15" t="n"/>
      <c r="B446" s="14" t="n"/>
      <c r="C446" s="14" t="n"/>
      <c r="D446" s="14" t="n"/>
      <c r="E446" s="14" t="n"/>
      <c r="F446" s="18" t="n"/>
      <c r="G446" s="17" t="n"/>
      <c r="H446" s="18">
        <f>IF(OR($E446&lt;&gt;"Desmontagem",$F446=""),"",IFERROR($F446-LOOKUP(2,1/(($B$4:$B445=$B446)*($E$4:$E445="Montagem")),$F$4:$F445),""))</f>
        <v/>
      </c>
      <c r="I446" s="14" t="n"/>
    </row>
    <row r="447">
      <c r="A447" s="15" t="n"/>
      <c r="B447" s="14" t="n"/>
      <c r="C447" s="14" t="n"/>
      <c r="D447" s="14" t="n"/>
      <c r="E447" s="14" t="n"/>
      <c r="F447" s="18" t="n"/>
      <c r="G447" s="17" t="n"/>
      <c r="H447" s="18">
        <f>IF(OR($E447&lt;&gt;"Desmontagem",$F447=""),"",IFERROR($F447-LOOKUP(2,1/(($B$4:$B446=$B447)*($E$4:$E446="Montagem")),$F$4:$F446),""))</f>
        <v/>
      </c>
      <c r="I447" s="14" t="n"/>
    </row>
    <row r="448">
      <c r="A448" s="15" t="n"/>
      <c r="B448" s="14" t="n"/>
      <c r="C448" s="14" t="n"/>
      <c r="D448" s="14" t="n"/>
      <c r="E448" s="14" t="n"/>
      <c r="F448" s="18" t="n"/>
      <c r="G448" s="17" t="n"/>
      <c r="H448" s="18">
        <f>IF(OR($E448&lt;&gt;"Desmontagem",$F448=""),"",IFERROR($F448-LOOKUP(2,1/(($B$4:$B447=$B448)*($E$4:$E447="Montagem")),$F$4:$F447),""))</f>
        <v/>
      </c>
      <c r="I448" s="14" t="n"/>
    </row>
    <row r="449">
      <c r="A449" s="15" t="n"/>
      <c r="B449" s="14" t="n"/>
      <c r="C449" s="14" t="n"/>
      <c r="D449" s="14" t="n"/>
      <c r="E449" s="14" t="n"/>
      <c r="F449" s="18" t="n"/>
      <c r="G449" s="17" t="n"/>
      <c r="H449" s="18">
        <f>IF(OR($E449&lt;&gt;"Desmontagem",$F449=""),"",IFERROR($F449-LOOKUP(2,1/(($B$4:$B448=$B449)*($E$4:$E448="Montagem")),$F$4:$F448),""))</f>
        <v/>
      </c>
      <c r="I449" s="14" t="n"/>
    </row>
    <row r="450">
      <c r="A450" s="15" t="n"/>
      <c r="B450" s="14" t="n"/>
      <c r="C450" s="14" t="n"/>
      <c r="D450" s="14" t="n"/>
      <c r="E450" s="14" t="n"/>
      <c r="F450" s="18" t="n"/>
      <c r="G450" s="17" t="n"/>
      <c r="H450" s="18">
        <f>IF(OR($E450&lt;&gt;"Desmontagem",$F450=""),"",IFERROR($F450-LOOKUP(2,1/(($B$4:$B449=$B450)*($E$4:$E449="Montagem")),$F$4:$F449),""))</f>
        <v/>
      </c>
      <c r="I450" s="14" t="n"/>
    </row>
    <row r="451">
      <c r="A451" s="15" t="n"/>
      <c r="B451" s="14" t="n"/>
      <c r="C451" s="14" t="n"/>
      <c r="D451" s="14" t="n"/>
      <c r="E451" s="14" t="n"/>
      <c r="F451" s="18" t="n"/>
      <c r="G451" s="17" t="n"/>
      <c r="H451" s="18">
        <f>IF(OR($E451&lt;&gt;"Desmontagem",$F451=""),"",IFERROR($F451-LOOKUP(2,1/(($B$4:$B450=$B451)*($E$4:$E450="Montagem")),$F$4:$F450),""))</f>
        <v/>
      </c>
      <c r="I451" s="14" t="n"/>
    </row>
    <row r="452">
      <c r="A452" s="15" t="n"/>
      <c r="B452" s="14" t="n"/>
      <c r="C452" s="14" t="n"/>
      <c r="D452" s="14" t="n"/>
      <c r="E452" s="14" t="n"/>
      <c r="F452" s="18" t="n"/>
      <c r="G452" s="17" t="n"/>
      <c r="H452" s="18">
        <f>IF(OR($E452&lt;&gt;"Desmontagem",$F452=""),"",IFERROR($F452-LOOKUP(2,1/(($B$4:$B451=$B452)*($E$4:$E451="Montagem")),$F$4:$F451),""))</f>
        <v/>
      </c>
      <c r="I452" s="14" t="n"/>
    </row>
    <row r="453">
      <c r="A453" s="15" t="n"/>
      <c r="B453" s="14" t="n"/>
      <c r="C453" s="14" t="n"/>
      <c r="D453" s="14" t="n"/>
      <c r="E453" s="14" t="n"/>
      <c r="F453" s="18" t="n"/>
      <c r="G453" s="17" t="n"/>
      <c r="H453" s="18">
        <f>IF(OR($E453&lt;&gt;"Desmontagem",$F453=""),"",IFERROR($F453-LOOKUP(2,1/(($B$4:$B452=$B453)*($E$4:$E452="Montagem")),$F$4:$F452),""))</f>
        <v/>
      </c>
      <c r="I453" s="14" t="n"/>
    </row>
    <row r="454">
      <c r="A454" s="15" t="n"/>
      <c r="B454" s="14" t="n"/>
      <c r="C454" s="14" t="n"/>
      <c r="D454" s="14" t="n"/>
      <c r="E454" s="14" t="n"/>
      <c r="F454" s="18" t="n"/>
      <c r="G454" s="17" t="n"/>
      <c r="H454" s="18">
        <f>IF(OR($E454&lt;&gt;"Desmontagem",$F454=""),"",IFERROR($F454-LOOKUP(2,1/(($B$4:$B453=$B454)*($E$4:$E453="Montagem")),$F$4:$F453),""))</f>
        <v/>
      </c>
      <c r="I454" s="14" t="n"/>
    </row>
    <row r="455">
      <c r="A455" s="15" t="n"/>
      <c r="B455" s="14" t="n"/>
      <c r="C455" s="14" t="n"/>
      <c r="D455" s="14" t="n"/>
      <c r="E455" s="14" t="n"/>
      <c r="F455" s="18" t="n"/>
      <c r="G455" s="17" t="n"/>
      <c r="H455" s="18">
        <f>IF(OR($E455&lt;&gt;"Desmontagem",$F455=""),"",IFERROR($F455-LOOKUP(2,1/(($B$4:$B454=$B455)*($E$4:$E454="Montagem")),$F$4:$F454),""))</f>
        <v/>
      </c>
      <c r="I455" s="14" t="n"/>
    </row>
    <row r="456">
      <c r="A456" s="15" t="n"/>
      <c r="B456" s="14" t="n"/>
      <c r="C456" s="14" t="n"/>
      <c r="D456" s="14" t="n"/>
      <c r="E456" s="14" t="n"/>
      <c r="F456" s="18" t="n"/>
      <c r="G456" s="17" t="n"/>
      <c r="H456" s="18">
        <f>IF(OR($E456&lt;&gt;"Desmontagem",$F456=""),"",IFERROR($F456-LOOKUP(2,1/(($B$4:$B455=$B456)*($E$4:$E455="Montagem")),$F$4:$F455),""))</f>
        <v/>
      </c>
      <c r="I456" s="14" t="n"/>
    </row>
    <row r="457">
      <c r="A457" s="15" t="n"/>
      <c r="B457" s="14" t="n"/>
      <c r="C457" s="14" t="n"/>
      <c r="D457" s="14" t="n"/>
      <c r="E457" s="14" t="n"/>
      <c r="F457" s="18" t="n"/>
      <c r="G457" s="17" t="n"/>
      <c r="H457" s="18">
        <f>IF(OR($E457&lt;&gt;"Desmontagem",$F457=""),"",IFERROR($F457-LOOKUP(2,1/(($B$4:$B456=$B457)*($E$4:$E456="Montagem")),$F$4:$F456),""))</f>
        <v/>
      </c>
      <c r="I457" s="14" t="n"/>
    </row>
    <row r="458">
      <c r="A458" s="15" t="n"/>
      <c r="B458" s="14" t="n"/>
      <c r="C458" s="14" t="n"/>
      <c r="D458" s="14" t="n"/>
      <c r="E458" s="14" t="n"/>
      <c r="F458" s="18" t="n"/>
      <c r="G458" s="17" t="n"/>
      <c r="H458" s="18">
        <f>IF(OR($E458&lt;&gt;"Desmontagem",$F458=""),"",IFERROR($F458-LOOKUP(2,1/(($B$4:$B457=$B458)*($E$4:$E457="Montagem")),$F$4:$F457),""))</f>
        <v/>
      </c>
      <c r="I458" s="14" t="n"/>
    </row>
    <row r="459">
      <c r="A459" s="15" t="n"/>
      <c r="B459" s="14" t="n"/>
      <c r="C459" s="14" t="n"/>
      <c r="D459" s="14" t="n"/>
      <c r="E459" s="14" t="n"/>
      <c r="F459" s="18" t="n"/>
      <c r="G459" s="17" t="n"/>
      <c r="H459" s="18">
        <f>IF(OR($E459&lt;&gt;"Desmontagem",$F459=""),"",IFERROR($F459-LOOKUP(2,1/(($B$4:$B458=$B459)*($E$4:$E458="Montagem")),$F$4:$F458),""))</f>
        <v/>
      </c>
      <c r="I459" s="14" t="n"/>
    </row>
    <row r="460">
      <c r="A460" s="15" t="n"/>
      <c r="B460" s="14" t="n"/>
      <c r="C460" s="14" t="n"/>
      <c r="D460" s="14" t="n"/>
      <c r="E460" s="14" t="n"/>
      <c r="F460" s="18" t="n"/>
      <c r="G460" s="17" t="n"/>
      <c r="H460" s="18">
        <f>IF(OR($E460&lt;&gt;"Desmontagem",$F460=""),"",IFERROR($F460-LOOKUP(2,1/(($B$4:$B459=$B460)*($E$4:$E459="Montagem")),$F$4:$F459),""))</f>
        <v/>
      </c>
      <c r="I460" s="14" t="n"/>
    </row>
    <row r="461">
      <c r="A461" s="15" t="n"/>
      <c r="B461" s="14" t="n"/>
      <c r="C461" s="14" t="n"/>
      <c r="D461" s="14" t="n"/>
      <c r="E461" s="14" t="n"/>
      <c r="F461" s="18" t="n"/>
      <c r="G461" s="17" t="n"/>
      <c r="H461" s="18">
        <f>IF(OR($E461&lt;&gt;"Desmontagem",$F461=""),"",IFERROR($F461-LOOKUP(2,1/(($B$4:$B460=$B461)*($E$4:$E460="Montagem")),$F$4:$F460),""))</f>
        <v/>
      </c>
      <c r="I461" s="14" t="n"/>
    </row>
    <row r="462">
      <c r="A462" s="15" t="n"/>
      <c r="B462" s="14" t="n"/>
      <c r="C462" s="14" t="n"/>
      <c r="D462" s="14" t="n"/>
      <c r="E462" s="14" t="n"/>
      <c r="F462" s="18" t="n"/>
      <c r="G462" s="17" t="n"/>
      <c r="H462" s="18">
        <f>IF(OR($E462&lt;&gt;"Desmontagem",$F462=""),"",IFERROR($F462-LOOKUP(2,1/(($B$4:$B461=$B462)*($E$4:$E461="Montagem")),$F$4:$F461),""))</f>
        <v/>
      </c>
      <c r="I462" s="14" t="n"/>
    </row>
    <row r="463">
      <c r="A463" s="15" t="n"/>
      <c r="B463" s="14" t="n"/>
      <c r="C463" s="14" t="n"/>
      <c r="D463" s="14" t="n"/>
      <c r="E463" s="14" t="n"/>
      <c r="F463" s="18" t="n"/>
      <c r="G463" s="17" t="n"/>
      <c r="H463" s="18">
        <f>IF(OR($E463&lt;&gt;"Desmontagem",$F463=""),"",IFERROR($F463-LOOKUP(2,1/(($B$4:$B462=$B463)*($E$4:$E462="Montagem")),$F$4:$F462),""))</f>
        <v/>
      </c>
      <c r="I463" s="14" t="n"/>
    </row>
    <row r="464">
      <c r="A464" s="15" t="n"/>
      <c r="B464" s="14" t="n"/>
      <c r="C464" s="14" t="n"/>
      <c r="D464" s="14" t="n"/>
      <c r="E464" s="14" t="n"/>
      <c r="F464" s="18" t="n"/>
      <c r="G464" s="17" t="n"/>
      <c r="H464" s="18">
        <f>IF(OR($E464&lt;&gt;"Desmontagem",$F464=""),"",IFERROR($F464-LOOKUP(2,1/(($B$4:$B463=$B464)*($E$4:$E463="Montagem")),$F$4:$F463),""))</f>
        <v/>
      </c>
      <c r="I464" s="14" t="n"/>
    </row>
    <row r="465">
      <c r="A465" s="15" t="n"/>
      <c r="B465" s="14" t="n"/>
      <c r="C465" s="14" t="n"/>
      <c r="D465" s="14" t="n"/>
      <c r="E465" s="14" t="n"/>
      <c r="F465" s="18" t="n"/>
      <c r="G465" s="17" t="n"/>
      <c r="H465" s="18">
        <f>IF(OR($E465&lt;&gt;"Desmontagem",$F465=""),"",IFERROR($F465-LOOKUP(2,1/(($B$4:$B464=$B465)*($E$4:$E464="Montagem")),$F$4:$F464),""))</f>
        <v/>
      </c>
      <c r="I465" s="14" t="n"/>
    </row>
    <row r="466">
      <c r="A466" s="15" t="n"/>
      <c r="B466" s="14" t="n"/>
      <c r="C466" s="14" t="n"/>
      <c r="D466" s="14" t="n"/>
      <c r="E466" s="14" t="n"/>
      <c r="F466" s="18" t="n"/>
      <c r="G466" s="17" t="n"/>
      <c r="H466" s="18">
        <f>IF(OR($E466&lt;&gt;"Desmontagem",$F466=""),"",IFERROR($F466-LOOKUP(2,1/(($B$4:$B465=$B466)*($E$4:$E465="Montagem")),$F$4:$F465),""))</f>
        <v/>
      </c>
      <c r="I466" s="14" t="n"/>
    </row>
    <row r="467">
      <c r="A467" s="15" t="n"/>
      <c r="B467" s="14" t="n"/>
      <c r="C467" s="14" t="n"/>
      <c r="D467" s="14" t="n"/>
      <c r="E467" s="14" t="n"/>
      <c r="F467" s="18" t="n"/>
      <c r="G467" s="17" t="n"/>
      <c r="H467" s="18">
        <f>IF(OR($E467&lt;&gt;"Desmontagem",$F467=""),"",IFERROR($F467-LOOKUP(2,1/(($B$4:$B466=$B467)*($E$4:$E466="Montagem")),$F$4:$F466),""))</f>
        <v/>
      </c>
      <c r="I467" s="14" t="n"/>
    </row>
    <row r="468">
      <c r="A468" s="15" t="n"/>
      <c r="B468" s="14" t="n"/>
      <c r="C468" s="14" t="n"/>
      <c r="D468" s="14" t="n"/>
      <c r="E468" s="14" t="n"/>
      <c r="F468" s="18" t="n"/>
      <c r="G468" s="17" t="n"/>
      <c r="H468" s="18">
        <f>IF(OR($E468&lt;&gt;"Desmontagem",$F468=""),"",IFERROR($F468-LOOKUP(2,1/(($B$4:$B467=$B468)*($E$4:$E467="Montagem")),$F$4:$F467),""))</f>
        <v/>
      </c>
      <c r="I468" s="14" t="n"/>
    </row>
    <row r="469">
      <c r="A469" s="15" t="n"/>
      <c r="B469" s="14" t="n"/>
      <c r="C469" s="14" t="n"/>
      <c r="D469" s="14" t="n"/>
      <c r="E469" s="14" t="n"/>
      <c r="F469" s="18" t="n"/>
      <c r="G469" s="17" t="n"/>
      <c r="H469" s="18">
        <f>IF(OR($E469&lt;&gt;"Desmontagem",$F469=""),"",IFERROR($F469-LOOKUP(2,1/(($B$4:$B468=$B469)*($E$4:$E468="Montagem")),$F$4:$F468),""))</f>
        <v/>
      </c>
      <c r="I469" s="14" t="n"/>
    </row>
    <row r="470">
      <c r="A470" s="15" t="n"/>
      <c r="B470" s="14" t="n"/>
      <c r="C470" s="14" t="n"/>
      <c r="D470" s="14" t="n"/>
      <c r="E470" s="14" t="n"/>
      <c r="F470" s="18" t="n"/>
      <c r="G470" s="17" t="n"/>
      <c r="H470" s="18">
        <f>IF(OR($E470&lt;&gt;"Desmontagem",$F470=""),"",IFERROR($F470-LOOKUP(2,1/(($B$4:$B469=$B470)*($E$4:$E469="Montagem")),$F$4:$F469),""))</f>
        <v/>
      </c>
      <c r="I470" s="14" t="n"/>
    </row>
    <row r="471">
      <c r="A471" s="15" t="n"/>
      <c r="B471" s="14" t="n"/>
      <c r="C471" s="14" t="n"/>
      <c r="D471" s="14" t="n"/>
      <c r="E471" s="14" t="n"/>
      <c r="F471" s="18" t="n"/>
      <c r="G471" s="17" t="n"/>
      <c r="H471" s="18">
        <f>IF(OR($E471&lt;&gt;"Desmontagem",$F471=""),"",IFERROR($F471-LOOKUP(2,1/(($B$4:$B470=$B471)*($E$4:$E470="Montagem")),$F$4:$F470),""))</f>
        <v/>
      </c>
      <c r="I471" s="14" t="n"/>
    </row>
    <row r="472">
      <c r="A472" s="15" t="n"/>
      <c r="B472" s="14" t="n"/>
      <c r="C472" s="14" t="n"/>
      <c r="D472" s="14" t="n"/>
      <c r="E472" s="14" t="n"/>
      <c r="F472" s="18" t="n"/>
      <c r="G472" s="17" t="n"/>
      <c r="H472" s="18">
        <f>IF(OR($E472&lt;&gt;"Desmontagem",$F472=""),"",IFERROR($F472-LOOKUP(2,1/(($B$4:$B471=$B472)*($E$4:$E471="Montagem")),$F$4:$F471),""))</f>
        <v/>
      </c>
      <c r="I472" s="14" t="n"/>
    </row>
    <row r="473">
      <c r="A473" s="15" t="n"/>
      <c r="B473" s="14" t="n"/>
      <c r="C473" s="14" t="n"/>
      <c r="D473" s="14" t="n"/>
      <c r="E473" s="14" t="n"/>
      <c r="F473" s="18" t="n"/>
      <c r="G473" s="17" t="n"/>
      <c r="H473" s="18">
        <f>IF(OR($E473&lt;&gt;"Desmontagem",$F473=""),"",IFERROR($F473-LOOKUP(2,1/(($B$4:$B472=$B473)*($E$4:$E472="Montagem")),$F$4:$F472),""))</f>
        <v/>
      </c>
      <c r="I473" s="14" t="n"/>
    </row>
    <row r="474">
      <c r="A474" s="15" t="n"/>
      <c r="B474" s="14" t="n"/>
      <c r="C474" s="14" t="n"/>
      <c r="D474" s="14" t="n"/>
      <c r="E474" s="14" t="n"/>
      <c r="F474" s="18" t="n"/>
      <c r="G474" s="17" t="n"/>
      <c r="H474" s="18">
        <f>IF(OR($E474&lt;&gt;"Desmontagem",$F474=""),"",IFERROR($F474-LOOKUP(2,1/(($B$4:$B473=$B474)*($E$4:$E473="Montagem")),$F$4:$F473),""))</f>
        <v/>
      </c>
      <c r="I474" s="14" t="n"/>
    </row>
    <row r="475">
      <c r="A475" s="15" t="n"/>
      <c r="B475" s="14" t="n"/>
      <c r="C475" s="14" t="n"/>
      <c r="D475" s="14" t="n"/>
      <c r="E475" s="14" t="n"/>
      <c r="F475" s="18" t="n"/>
      <c r="G475" s="17" t="n"/>
      <c r="H475" s="18">
        <f>IF(OR($E475&lt;&gt;"Desmontagem",$F475=""),"",IFERROR($F475-LOOKUP(2,1/(($B$4:$B474=$B475)*($E$4:$E474="Montagem")),$F$4:$F474),""))</f>
        <v/>
      </c>
      <c r="I475" s="14" t="n"/>
    </row>
    <row r="476">
      <c r="A476" s="15" t="n"/>
      <c r="B476" s="14" t="n"/>
      <c r="C476" s="14" t="n"/>
      <c r="D476" s="14" t="n"/>
      <c r="E476" s="14" t="n"/>
      <c r="F476" s="18" t="n"/>
      <c r="G476" s="17" t="n"/>
      <c r="H476" s="18">
        <f>IF(OR($E476&lt;&gt;"Desmontagem",$F476=""),"",IFERROR($F476-LOOKUP(2,1/(($B$4:$B475=$B476)*($E$4:$E475="Montagem")),$F$4:$F475),""))</f>
        <v/>
      </c>
      <c r="I476" s="14" t="n"/>
    </row>
    <row r="477">
      <c r="A477" s="15" t="n"/>
      <c r="B477" s="14" t="n"/>
      <c r="C477" s="14" t="n"/>
      <c r="D477" s="14" t="n"/>
      <c r="E477" s="14" t="n"/>
      <c r="F477" s="18" t="n"/>
      <c r="G477" s="17" t="n"/>
      <c r="H477" s="18">
        <f>IF(OR($E477&lt;&gt;"Desmontagem",$F477=""),"",IFERROR($F477-LOOKUP(2,1/(($B$4:$B476=$B477)*($E$4:$E476="Montagem")),$F$4:$F476),""))</f>
        <v/>
      </c>
      <c r="I477" s="14" t="n"/>
    </row>
    <row r="478">
      <c r="A478" s="15" t="n"/>
      <c r="B478" s="14" t="n"/>
      <c r="C478" s="14" t="n"/>
      <c r="D478" s="14" t="n"/>
      <c r="E478" s="14" t="n"/>
      <c r="F478" s="18" t="n"/>
      <c r="G478" s="17" t="n"/>
      <c r="H478" s="18">
        <f>IF(OR($E478&lt;&gt;"Desmontagem",$F478=""),"",IFERROR($F478-LOOKUP(2,1/(($B$4:$B477=$B478)*($E$4:$E477="Montagem")),$F$4:$F477),""))</f>
        <v/>
      </c>
      <c r="I478" s="14" t="n"/>
    </row>
    <row r="479">
      <c r="A479" s="15" t="n"/>
      <c r="B479" s="14" t="n"/>
      <c r="C479" s="14" t="n"/>
      <c r="D479" s="14" t="n"/>
      <c r="E479" s="14" t="n"/>
      <c r="F479" s="18" t="n"/>
      <c r="G479" s="17" t="n"/>
      <c r="H479" s="18">
        <f>IF(OR($E479&lt;&gt;"Desmontagem",$F479=""),"",IFERROR($F479-LOOKUP(2,1/(($B$4:$B478=$B479)*($E$4:$E478="Montagem")),$F$4:$F478),""))</f>
        <v/>
      </c>
      <c r="I479" s="14" t="n"/>
    </row>
    <row r="480">
      <c r="A480" s="15" t="n"/>
      <c r="B480" s="14" t="n"/>
      <c r="C480" s="14" t="n"/>
      <c r="D480" s="14" t="n"/>
      <c r="E480" s="14" t="n"/>
      <c r="F480" s="18" t="n"/>
      <c r="G480" s="17" t="n"/>
      <c r="H480" s="18">
        <f>IF(OR($E480&lt;&gt;"Desmontagem",$F480=""),"",IFERROR($F480-LOOKUP(2,1/(($B$4:$B479=$B480)*($E$4:$E479="Montagem")),$F$4:$F479),""))</f>
        <v/>
      </c>
      <c r="I480" s="14" t="n"/>
    </row>
    <row r="481">
      <c r="A481" s="15" t="n"/>
      <c r="B481" s="14" t="n"/>
      <c r="C481" s="14" t="n"/>
      <c r="D481" s="14" t="n"/>
      <c r="E481" s="14" t="n"/>
      <c r="F481" s="18" t="n"/>
      <c r="G481" s="17" t="n"/>
      <c r="H481" s="18">
        <f>IF(OR($E481&lt;&gt;"Desmontagem",$F481=""),"",IFERROR($F481-LOOKUP(2,1/(($B$4:$B480=$B481)*($E$4:$E480="Montagem")),$F$4:$F480),""))</f>
        <v/>
      </c>
      <c r="I481" s="14" t="n"/>
    </row>
    <row r="482">
      <c r="A482" s="15" t="n"/>
      <c r="B482" s="14" t="n"/>
      <c r="C482" s="14" t="n"/>
      <c r="D482" s="14" t="n"/>
      <c r="E482" s="14" t="n"/>
      <c r="F482" s="18" t="n"/>
      <c r="G482" s="17" t="n"/>
      <c r="H482" s="18">
        <f>IF(OR($E482&lt;&gt;"Desmontagem",$F482=""),"",IFERROR($F482-LOOKUP(2,1/(($B$4:$B481=$B482)*($E$4:$E481="Montagem")),$F$4:$F481),""))</f>
        <v/>
      </c>
      <c r="I482" s="14" t="n"/>
    </row>
    <row r="483">
      <c r="A483" s="15" t="n"/>
      <c r="B483" s="14" t="n"/>
      <c r="C483" s="14" t="n"/>
      <c r="D483" s="14" t="n"/>
      <c r="E483" s="14" t="n"/>
      <c r="F483" s="18" t="n"/>
      <c r="G483" s="17" t="n"/>
      <c r="H483" s="18">
        <f>IF(OR($E483&lt;&gt;"Desmontagem",$F483=""),"",IFERROR($F483-LOOKUP(2,1/(($B$4:$B482=$B483)*($E$4:$E482="Montagem")),$F$4:$F482),""))</f>
        <v/>
      </c>
      <c r="I483" s="14" t="n"/>
    </row>
    <row r="484">
      <c r="A484" s="15" t="n"/>
      <c r="B484" s="14" t="n"/>
      <c r="C484" s="14" t="n"/>
      <c r="D484" s="14" t="n"/>
      <c r="E484" s="14" t="n"/>
      <c r="F484" s="18" t="n"/>
      <c r="G484" s="17" t="n"/>
      <c r="H484" s="18">
        <f>IF(OR($E484&lt;&gt;"Desmontagem",$F484=""),"",IFERROR($F484-LOOKUP(2,1/(($B$4:$B483=$B484)*($E$4:$E483="Montagem")),$F$4:$F483),""))</f>
        <v/>
      </c>
      <c r="I484" s="14" t="n"/>
    </row>
    <row r="485">
      <c r="A485" s="15" t="n"/>
      <c r="B485" s="14" t="n"/>
      <c r="C485" s="14" t="n"/>
      <c r="D485" s="14" t="n"/>
      <c r="E485" s="14" t="n"/>
      <c r="F485" s="18" t="n"/>
      <c r="G485" s="17" t="n"/>
      <c r="H485" s="18">
        <f>IF(OR($E485&lt;&gt;"Desmontagem",$F485=""),"",IFERROR($F485-LOOKUP(2,1/(($B$4:$B484=$B485)*($E$4:$E484="Montagem")),$F$4:$F484),""))</f>
        <v/>
      </c>
      <c r="I485" s="14" t="n"/>
    </row>
    <row r="486">
      <c r="A486" s="15" t="n"/>
      <c r="B486" s="14" t="n"/>
      <c r="C486" s="14" t="n"/>
      <c r="D486" s="14" t="n"/>
      <c r="E486" s="14" t="n"/>
      <c r="F486" s="18" t="n"/>
      <c r="G486" s="17" t="n"/>
      <c r="H486" s="18">
        <f>IF(OR($E486&lt;&gt;"Desmontagem",$F486=""),"",IFERROR($F486-LOOKUP(2,1/(($B$4:$B485=$B486)*($E$4:$E485="Montagem")),$F$4:$F485),""))</f>
        <v/>
      </c>
      <c r="I486" s="14" t="n"/>
    </row>
    <row r="487">
      <c r="A487" s="15" t="n"/>
      <c r="B487" s="14" t="n"/>
      <c r="C487" s="14" t="n"/>
      <c r="D487" s="14" t="n"/>
      <c r="E487" s="14" t="n"/>
      <c r="F487" s="18" t="n"/>
      <c r="G487" s="17" t="n"/>
      <c r="H487" s="18">
        <f>IF(OR($E487&lt;&gt;"Desmontagem",$F487=""),"",IFERROR($F487-LOOKUP(2,1/(($B$4:$B486=$B487)*($E$4:$E486="Montagem")),$F$4:$F486),""))</f>
        <v/>
      </c>
      <c r="I487" s="14" t="n"/>
    </row>
    <row r="488">
      <c r="A488" s="15" t="n"/>
      <c r="B488" s="14" t="n"/>
      <c r="C488" s="14" t="n"/>
      <c r="D488" s="14" t="n"/>
      <c r="E488" s="14" t="n"/>
      <c r="F488" s="18" t="n"/>
      <c r="G488" s="17" t="n"/>
      <c r="H488" s="18">
        <f>IF(OR($E488&lt;&gt;"Desmontagem",$F488=""),"",IFERROR($F488-LOOKUP(2,1/(($B$4:$B487=$B488)*($E$4:$E487="Montagem")),$F$4:$F487),""))</f>
        <v/>
      </c>
      <c r="I488" s="14" t="n"/>
    </row>
    <row r="489">
      <c r="A489" s="15" t="n"/>
      <c r="B489" s="14" t="n"/>
      <c r="C489" s="14" t="n"/>
      <c r="D489" s="14" t="n"/>
      <c r="E489" s="14" t="n"/>
      <c r="F489" s="18" t="n"/>
      <c r="G489" s="17" t="n"/>
      <c r="H489" s="18">
        <f>IF(OR($E489&lt;&gt;"Desmontagem",$F489=""),"",IFERROR($F489-LOOKUP(2,1/(($B$4:$B488=$B489)*($E$4:$E488="Montagem")),$F$4:$F488),""))</f>
        <v/>
      </c>
      <c r="I489" s="14" t="n"/>
    </row>
    <row r="490">
      <c r="A490" s="15" t="n"/>
      <c r="B490" s="14" t="n"/>
      <c r="C490" s="14" t="n"/>
      <c r="D490" s="14" t="n"/>
      <c r="E490" s="14" t="n"/>
      <c r="F490" s="18" t="n"/>
      <c r="G490" s="17" t="n"/>
      <c r="H490" s="18">
        <f>IF(OR($E490&lt;&gt;"Desmontagem",$F490=""),"",IFERROR($F490-LOOKUP(2,1/(($B$4:$B489=$B490)*($E$4:$E489="Montagem")),$F$4:$F489),""))</f>
        <v/>
      </c>
      <c r="I490" s="14" t="n"/>
    </row>
    <row r="491">
      <c r="A491" s="15" t="n"/>
      <c r="B491" s="14" t="n"/>
      <c r="C491" s="14" t="n"/>
      <c r="D491" s="14" t="n"/>
      <c r="E491" s="14" t="n"/>
      <c r="F491" s="18" t="n"/>
      <c r="G491" s="17" t="n"/>
      <c r="H491" s="18">
        <f>IF(OR($E491&lt;&gt;"Desmontagem",$F491=""),"",IFERROR($F491-LOOKUP(2,1/(($B$4:$B490=$B491)*($E$4:$E490="Montagem")),$F$4:$F490),""))</f>
        <v/>
      </c>
      <c r="I491" s="14" t="n"/>
    </row>
    <row r="492">
      <c r="A492" s="15" t="n"/>
      <c r="B492" s="14" t="n"/>
      <c r="C492" s="14" t="n"/>
      <c r="D492" s="14" t="n"/>
      <c r="E492" s="14" t="n"/>
      <c r="F492" s="18" t="n"/>
      <c r="G492" s="17" t="n"/>
      <c r="H492" s="18">
        <f>IF(OR($E492&lt;&gt;"Desmontagem",$F492=""),"",IFERROR($F492-LOOKUP(2,1/(($B$4:$B491=$B492)*($E$4:$E491="Montagem")),$F$4:$F491),""))</f>
        <v/>
      </c>
      <c r="I492" s="14" t="n"/>
    </row>
    <row r="493">
      <c r="A493" s="15" t="n"/>
      <c r="B493" s="14" t="n"/>
      <c r="C493" s="14" t="n"/>
      <c r="D493" s="14" t="n"/>
      <c r="E493" s="14" t="n"/>
      <c r="F493" s="18" t="n"/>
      <c r="G493" s="17" t="n"/>
      <c r="H493" s="18">
        <f>IF(OR($E493&lt;&gt;"Desmontagem",$F493=""),"",IFERROR($F493-LOOKUP(2,1/(($B$4:$B492=$B493)*($E$4:$E492="Montagem")),$F$4:$F492),""))</f>
        <v/>
      </c>
      <c r="I493" s="14" t="n"/>
    </row>
    <row r="494">
      <c r="A494" s="15" t="n"/>
      <c r="B494" s="14" t="n"/>
      <c r="C494" s="14" t="n"/>
      <c r="D494" s="14" t="n"/>
      <c r="E494" s="14" t="n"/>
      <c r="F494" s="18" t="n"/>
      <c r="G494" s="17" t="n"/>
      <c r="H494" s="18">
        <f>IF(OR($E494&lt;&gt;"Desmontagem",$F494=""),"",IFERROR($F494-LOOKUP(2,1/(($B$4:$B493=$B494)*($E$4:$E493="Montagem")),$F$4:$F493),""))</f>
        <v/>
      </c>
      <c r="I494" s="14" t="n"/>
    </row>
    <row r="495">
      <c r="A495" s="15" t="n"/>
      <c r="B495" s="14" t="n"/>
      <c r="C495" s="14" t="n"/>
      <c r="D495" s="14" t="n"/>
      <c r="E495" s="14" t="n"/>
      <c r="F495" s="18" t="n"/>
      <c r="G495" s="17" t="n"/>
      <c r="H495" s="18">
        <f>IF(OR($E495&lt;&gt;"Desmontagem",$F495=""),"",IFERROR($F495-LOOKUP(2,1/(($B$4:$B494=$B495)*($E$4:$E494="Montagem")),$F$4:$F494),""))</f>
        <v/>
      </c>
      <c r="I495" s="14" t="n"/>
    </row>
    <row r="496">
      <c r="A496" s="15" t="n"/>
      <c r="B496" s="14" t="n"/>
      <c r="C496" s="14" t="n"/>
      <c r="D496" s="14" t="n"/>
      <c r="E496" s="14" t="n"/>
      <c r="F496" s="18" t="n"/>
      <c r="G496" s="17" t="n"/>
      <c r="H496" s="18">
        <f>IF(OR($E496&lt;&gt;"Desmontagem",$F496=""),"",IFERROR($F496-LOOKUP(2,1/(($B$4:$B495=$B496)*($E$4:$E495="Montagem")),$F$4:$F495),""))</f>
        <v/>
      </c>
      <c r="I496" s="14" t="n"/>
    </row>
    <row r="497">
      <c r="A497" s="15" t="n"/>
      <c r="B497" s="14" t="n"/>
      <c r="C497" s="14" t="n"/>
      <c r="D497" s="14" t="n"/>
      <c r="E497" s="14" t="n"/>
      <c r="F497" s="18" t="n"/>
      <c r="G497" s="17" t="n"/>
      <c r="H497" s="18">
        <f>IF(OR($E497&lt;&gt;"Desmontagem",$F497=""),"",IFERROR($F497-LOOKUP(2,1/(($B$4:$B496=$B497)*($E$4:$E496="Montagem")),$F$4:$F496),""))</f>
        <v/>
      </c>
      <c r="I497" s="14" t="n"/>
    </row>
    <row r="498">
      <c r="A498" s="15" t="n"/>
      <c r="B498" s="14" t="n"/>
      <c r="C498" s="14" t="n"/>
      <c r="D498" s="14" t="n"/>
      <c r="E498" s="14" t="n"/>
      <c r="F498" s="18" t="n"/>
      <c r="G498" s="17" t="n"/>
      <c r="H498" s="18">
        <f>IF(OR($E498&lt;&gt;"Desmontagem",$F498=""),"",IFERROR($F498-LOOKUP(2,1/(($B$4:$B497=$B498)*($E$4:$E497="Montagem")),$F$4:$F497),""))</f>
        <v/>
      </c>
      <c r="I498" s="14" t="n"/>
    </row>
    <row r="499">
      <c r="A499" s="15" t="n"/>
      <c r="B499" s="14" t="n"/>
      <c r="C499" s="14" t="n"/>
      <c r="D499" s="14" t="n"/>
      <c r="E499" s="14" t="n"/>
      <c r="F499" s="18" t="n"/>
      <c r="G499" s="17" t="n"/>
      <c r="H499" s="18">
        <f>IF(OR($E499&lt;&gt;"Desmontagem",$F499=""),"",IFERROR($F499-LOOKUP(2,1/(($B$4:$B498=$B499)*($E$4:$E498="Montagem")),$F$4:$F498),""))</f>
        <v/>
      </c>
      <c r="I499" s="14" t="n"/>
    </row>
    <row r="500">
      <c r="A500" s="15" t="n"/>
      <c r="B500" s="14" t="n"/>
      <c r="C500" s="14" t="n"/>
      <c r="D500" s="14" t="n"/>
      <c r="E500" s="14" t="n"/>
      <c r="F500" s="18" t="n"/>
      <c r="G500" s="17" t="n"/>
      <c r="H500" s="18">
        <f>IF(OR($E500&lt;&gt;"Desmontagem",$F500=""),"",IFERROR($F500-LOOKUP(2,1/(($B$4:$B499=$B500)*($E$4:$E499="Montagem")),$F$4:$F499),""))</f>
        <v/>
      </c>
      <c r="I500" s="14" t="n"/>
    </row>
    <row r="501">
      <c r="A501" s="15" t="n"/>
      <c r="B501" s="14" t="n"/>
      <c r="C501" s="14" t="n"/>
      <c r="D501" s="14" t="n"/>
      <c r="E501" s="14" t="n"/>
      <c r="F501" s="18" t="n"/>
      <c r="G501" s="17" t="n"/>
      <c r="H501" s="18">
        <f>IF(OR($E501&lt;&gt;"Desmontagem",$F501=""),"",IFERROR($F501-LOOKUP(2,1/(($B$4:$B500=$B501)*($E$4:$E500="Montagem")),$F$4:$F500),""))</f>
        <v/>
      </c>
      <c r="I501" s="14" t="n"/>
    </row>
    <row r="502">
      <c r="A502" s="15" t="n"/>
      <c r="B502" s="14" t="n"/>
      <c r="C502" s="14" t="n"/>
      <c r="D502" s="14" t="n"/>
      <c r="E502" s="14" t="n"/>
      <c r="F502" s="18" t="n"/>
      <c r="G502" s="17" t="n"/>
      <c r="H502" s="18">
        <f>IF(OR($E502&lt;&gt;"Desmontagem",$F502=""),"",IFERROR($F502-LOOKUP(2,1/(($B$4:$B501=$B502)*($E$4:$E501="Montagem")),$F$4:$F501),""))</f>
        <v/>
      </c>
      <c r="I502" s="14" t="n"/>
    </row>
    <row r="503">
      <c r="A503" s="15" t="n"/>
      <c r="B503" s="14" t="n"/>
      <c r="C503" s="14" t="n"/>
      <c r="D503" s="14" t="n"/>
      <c r="E503" s="14" t="n"/>
      <c r="F503" s="18" t="n"/>
      <c r="G503" s="17" t="n"/>
      <c r="H503" s="18">
        <f>IF(OR($E503&lt;&gt;"Desmontagem",$F503=""),"",IFERROR($F503-LOOKUP(2,1/(($B$4:$B502=$B503)*($E$4:$E502="Montagem")),$F$4:$F502),""))</f>
        <v/>
      </c>
      <c r="I503" s="14" t="n"/>
    </row>
    <row r="504">
      <c r="A504" s="15" t="n"/>
      <c r="B504" s="14" t="n"/>
      <c r="C504" s="14" t="n"/>
      <c r="D504" s="14" t="n"/>
      <c r="E504" s="14" t="n"/>
      <c r="F504" s="18" t="n"/>
      <c r="G504" s="17" t="n"/>
      <c r="H504" s="18">
        <f>IF(OR($E504&lt;&gt;"Desmontagem",$F504=""),"",IFERROR($F504-LOOKUP(2,1/(($B$4:$B503=$B504)*($E$4:$E503="Montagem")),$F$4:$F503),""))</f>
        <v/>
      </c>
      <c r="I504" s="14" t="n"/>
    </row>
    <row r="505">
      <c r="A505" s="15" t="n"/>
      <c r="B505" s="14" t="n"/>
      <c r="C505" s="14" t="n"/>
      <c r="D505" s="14" t="n"/>
      <c r="E505" s="14" t="n"/>
      <c r="F505" s="18" t="n"/>
      <c r="G505" s="17" t="n"/>
      <c r="H505" s="18">
        <f>IF(OR($E505&lt;&gt;"Desmontagem",$F505=""),"",IFERROR($F505-LOOKUP(2,1/(($B$4:$B504=$B505)*($E$4:$E504="Montagem")),$F$4:$F504),""))</f>
        <v/>
      </c>
      <c r="I505" s="14" t="n"/>
    </row>
    <row r="506">
      <c r="A506" s="15" t="n"/>
      <c r="B506" s="14" t="n"/>
      <c r="C506" s="14" t="n"/>
      <c r="D506" s="14" t="n"/>
      <c r="E506" s="14" t="n"/>
      <c r="F506" s="18" t="n"/>
      <c r="G506" s="17" t="n"/>
      <c r="H506" s="18">
        <f>IF(OR($E506&lt;&gt;"Desmontagem",$F506=""),"",IFERROR($F506-LOOKUP(2,1/(($B$4:$B505=$B506)*($E$4:$E505="Montagem")),$F$4:$F505),""))</f>
        <v/>
      </c>
      <c r="I506" s="14" t="n"/>
    </row>
    <row r="507">
      <c r="A507" s="15" t="n"/>
      <c r="B507" s="14" t="n"/>
      <c r="C507" s="14" t="n"/>
      <c r="D507" s="14" t="n"/>
      <c r="E507" s="14" t="n"/>
      <c r="F507" s="18" t="n"/>
      <c r="G507" s="17" t="n"/>
      <c r="H507" s="18">
        <f>IF(OR($E507&lt;&gt;"Desmontagem",$F507=""),"",IFERROR($F507-LOOKUP(2,1/(($B$4:$B506=$B507)*($E$4:$E506="Montagem")),$F$4:$F506),""))</f>
        <v/>
      </c>
      <c r="I507" s="14" t="n"/>
    </row>
    <row r="508">
      <c r="A508" s="15" t="n"/>
      <c r="B508" s="14" t="n"/>
      <c r="C508" s="14" t="n"/>
      <c r="D508" s="14" t="n"/>
      <c r="E508" s="14" t="n"/>
      <c r="F508" s="18" t="n"/>
      <c r="G508" s="17" t="n"/>
      <c r="H508" s="18">
        <f>IF(OR($E508&lt;&gt;"Desmontagem",$F508=""),"",IFERROR($F508-LOOKUP(2,1/(($B$4:$B507=$B508)*($E$4:$E507="Montagem")),$F$4:$F507),""))</f>
        <v/>
      </c>
      <c r="I508" s="14" t="n"/>
    </row>
    <row r="509">
      <c r="A509" s="15" t="n"/>
      <c r="B509" s="14" t="n"/>
      <c r="C509" s="14" t="n"/>
      <c r="D509" s="14" t="n"/>
      <c r="E509" s="14" t="n"/>
      <c r="F509" s="18" t="n"/>
      <c r="G509" s="17" t="n"/>
      <c r="H509" s="18">
        <f>IF(OR($E509&lt;&gt;"Desmontagem",$F509=""),"",IFERROR($F509-LOOKUP(2,1/(($B$4:$B508=$B509)*($E$4:$E508="Montagem")),$F$4:$F508),""))</f>
        <v/>
      </c>
      <c r="I509" s="14" t="n"/>
    </row>
    <row r="510">
      <c r="A510" s="15" t="n"/>
      <c r="B510" s="14" t="n"/>
      <c r="C510" s="14" t="n"/>
      <c r="D510" s="14" t="n"/>
      <c r="E510" s="14" t="n"/>
      <c r="F510" s="18" t="n"/>
      <c r="G510" s="17" t="n"/>
      <c r="H510" s="18">
        <f>IF(OR($E510&lt;&gt;"Desmontagem",$F510=""),"",IFERROR($F510-LOOKUP(2,1/(($B$4:$B509=$B510)*($E$4:$E509="Montagem")),$F$4:$F509),""))</f>
        <v/>
      </c>
      <c r="I510" s="14" t="n"/>
    </row>
    <row r="511">
      <c r="A511" s="15" t="n"/>
      <c r="B511" s="14" t="n"/>
      <c r="C511" s="14" t="n"/>
      <c r="D511" s="14" t="n"/>
      <c r="E511" s="14" t="n"/>
      <c r="F511" s="18" t="n"/>
      <c r="G511" s="17" t="n"/>
      <c r="H511" s="18">
        <f>IF(OR($E511&lt;&gt;"Desmontagem",$F511=""),"",IFERROR($F511-LOOKUP(2,1/(($B$4:$B510=$B511)*($E$4:$E510="Montagem")),$F$4:$F510),""))</f>
        <v/>
      </c>
      <c r="I511" s="14" t="n"/>
    </row>
    <row r="512">
      <c r="A512" s="15" t="n"/>
      <c r="B512" s="14" t="n"/>
      <c r="C512" s="14" t="n"/>
      <c r="D512" s="14" t="n"/>
      <c r="E512" s="14" t="n"/>
      <c r="F512" s="18" t="n"/>
      <c r="G512" s="17" t="n"/>
      <c r="H512" s="18">
        <f>IF(OR($E512&lt;&gt;"Desmontagem",$F512=""),"",IFERROR($F512-LOOKUP(2,1/(($B$4:$B511=$B512)*($E$4:$E511="Montagem")),$F$4:$F511),""))</f>
        <v/>
      </c>
      <c r="I512" s="14" t="n"/>
    </row>
    <row r="513">
      <c r="A513" s="15" t="n"/>
      <c r="B513" s="14" t="n"/>
      <c r="C513" s="14" t="n"/>
      <c r="D513" s="14" t="n"/>
      <c r="E513" s="14" t="n"/>
      <c r="F513" s="18" t="n"/>
      <c r="G513" s="17" t="n"/>
      <c r="H513" s="18">
        <f>IF(OR($E513&lt;&gt;"Desmontagem",$F513=""),"",IFERROR($F513-LOOKUP(2,1/(($B$4:$B512=$B513)*($E$4:$E512="Montagem")),$F$4:$F512),""))</f>
        <v/>
      </c>
      <c r="I513" s="14" t="n"/>
    </row>
    <row r="514">
      <c r="A514" s="15" t="n"/>
      <c r="B514" s="14" t="n"/>
      <c r="C514" s="14" t="n"/>
      <c r="D514" s="14" t="n"/>
      <c r="E514" s="14" t="n"/>
      <c r="F514" s="18" t="n"/>
      <c r="G514" s="17" t="n"/>
      <c r="H514" s="18">
        <f>IF(OR($E514&lt;&gt;"Desmontagem",$F514=""),"",IFERROR($F514-LOOKUP(2,1/(($B$4:$B513=$B514)*($E$4:$E513="Montagem")),$F$4:$F513),""))</f>
        <v/>
      </c>
      <c r="I514" s="14" t="n"/>
    </row>
    <row r="515">
      <c r="A515" s="15" t="n"/>
      <c r="B515" s="14" t="n"/>
      <c r="C515" s="14" t="n"/>
      <c r="D515" s="14" t="n"/>
      <c r="E515" s="14" t="n"/>
      <c r="F515" s="18" t="n"/>
      <c r="G515" s="17" t="n"/>
      <c r="H515" s="18">
        <f>IF(OR($E515&lt;&gt;"Desmontagem",$F515=""),"",IFERROR($F515-LOOKUP(2,1/(($B$4:$B514=$B515)*($E$4:$E514="Montagem")),$F$4:$F514),""))</f>
        <v/>
      </c>
      <c r="I515" s="14" t="n"/>
    </row>
    <row r="516">
      <c r="A516" s="15" t="n"/>
      <c r="B516" s="14" t="n"/>
      <c r="C516" s="14" t="n"/>
      <c r="D516" s="14" t="n"/>
      <c r="E516" s="14" t="n"/>
      <c r="F516" s="18" t="n"/>
      <c r="G516" s="17" t="n"/>
      <c r="H516" s="18">
        <f>IF(OR($E516&lt;&gt;"Desmontagem",$F516=""),"",IFERROR($F516-LOOKUP(2,1/(($B$4:$B515=$B516)*($E$4:$E515="Montagem")),$F$4:$F515),""))</f>
        <v/>
      </c>
      <c r="I516" s="14" t="n"/>
    </row>
    <row r="517">
      <c r="A517" s="15" t="n"/>
      <c r="B517" s="14" t="n"/>
      <c r="C517" s="14" t="n"/>
      <c r="D517" s="14" t="n"/>
      <c r="E517" s="14" t="n"/>
      <c r="F517" s="18" t="n"/>
      <c r="G517" s="17" t="n"/>
      <c r="H517" s="18">
        <f>IF(OR($E517&lt;&gt;"Desmontagem",$F517=""),"",IFERROR($F517-LOOKUP(2,1/(($B$4:$B516=$B517)*($E$4:$E516="Montagem")),$F$4:$F516),""))</f>
        <v/>
      </c>
      <c r="I517" s="14" t="n"/>
    </row>
    <row r="518">
      <c r="A518" s="15" t="n"/>
      <c r="B518" s="14" t="n"/>
      <c r="C518" s="14" t="n"/>
      <c r="D518" s="14" t="n"/>
      <c r="E518" s="14" t="n"/>
      <c r="F518" s="18" t="n"/>
      <c r="G518" s="17" t="n"/>
      <c r="H518" s="18">
        <f>IF(OR($E518&lt;&gt;"Desmontagem",$F518=""),"",IFERROR($F518-LOOKUP(2,1/(($B$4:$B517=$B518)*($E$4:$E517="Montagem")),$F$4:$F517),""))</f>
        <v/>
      </c>
      <c r="I518" s="14" t="n"/>
    </row>
    <row r="519">
      <c r="A519" s="15" t="n"/>
      <c r="B519" s="14" t="n"/>
      <c r="C519" s="14" t="n"/>
      <c r="D519" s="14" t="n"/>
      <c r="E519" s="14" t="n"/>
      <c r="F519" s="18" t="n"/>
      <c r="G519" s="17" t="n"/>
      <c r="H519" s="18">
        <f>IF(OR($E519&lt;&gt;"Desmontagem",$F519=""),"",IFERROR($F519-LOOKUP(2,1/(($B$4:$B518=$B519)*($E$4:$E518="Montagem")),$F$4:$F518),""))</f>
        <v/>
      </c>
      <c r="I519" s="14" t="n"/>
    </row>
    <row r="520">
      <c r="A520" s="15" t="n"/>
      <c r="B520" s="14" t="n"/>
      <c r="C520" s="14" t="n"/>
      <c r="D520" s="14" t="n"/>
      <c r="E520" s="14" t="n"/>
      <c r="F520" s="18" t="n"/>
      <c r="G520" s="17" t="n"/>
      <c r="H520" s="18">
        <f>IF(OR($E520&lt;&gt;"Desmontagem",$F520=""),"",IFERROR($F520-LOOKUP(2,1/(($B$4:$B519=$B520)*($E$4:$E519="Montagem")),$F$4:$F519),""))</f>
        <v/>
      </c>
      <c r="I520" s="14" t="n"/>
    </row>
    <row r="521">
      <c r="A521" s="15" t="n"/>
      <c r="B521" s="14" t="n"/>
      <c r="C521" s="14" t="n"/>
      <c r="D521" s="14" t="n"/>
      <c r="E521" s="14" t="n"/>
      <c r="F521" s="18" t="n"/>
      <c r="G521" s="17" t="n"/>
      <c r="H521" s="18">
        <f>IF(OR($E521&lt;&gt;"Desmontagem",$F521=""),"",IFERROR($F521-LOOKUP(2,1/(($B$4:$B520=$B521)*($E$4:$E520="Montagem")),$F$4:$F520),""))</f>
        <v/>
      </c>
      <c r="I521" s="14" t="n"/>
    </row>
    <row r="522">
      <c r="A522" s="15" t="n"/>
      <c r="B522" s="14" t="n"/>
      <c r="C522" s="14" t="n"/>
      <c r="D522" s="14" t="n"/>
      <c r="E522" s="14" t="n"/>
      <c r="F522" s="18" t="n"/>
      <c r="G522" s="17" t="n"/>
      <c r="H522" s="18">
        <f>IF(OR($E522&lt;&gt;"Desmontagem",$F522=""),"",IFERROR($F522-LOOKUP(2,1/(($B$4:$B521=$B522)*($E$4:$E521="Montagem")),$F$4:$F521),""))</f>
        <v/>
      </c>
      <c r="I522" s="14" t="n"/>
    </row>
    <row r="523">
      <c r="A523" s="15" t="n"/>
      <c r="B523" s="14" t="n"/>
      <c r="C523" s="14" t="n"/>
      <c r="D523" s="14" t="n"/>
      <c r="E523" s="14" t="n"/>
      <c r="F523" s="18" t="n"/>
      <c r="G523" s="17" t="n"/>
      <c r="H523" s="18">
        <f>IF(OR($E523&lt;&gt;"Desmontagem",$F523=""),"",IFERROR($F523-LOOKUP(2,1/(($B$4:$B522=$B523)*($E$4:$E522="Montagem")),$F$4:$F522),""))</f>
        <v/>
      </c>
      <c r="I523" s="14" t="n"/>
    </row>
    <row r="524">
      <c r="A524" s="15" t="n"/>
      <c r="B524" s="14" t="n"/>
      <c r="C524" s="14" t="n"/>
      <c r="D524" s="14" t="n"/>
      <c r="E524" s="14" t="n"/>
      <c r="F524" s="18" t="n"/>
      <c r="G524" s="17" t="n"/>
      <c r="H524" s="18">
        <f>IF(OR($E524&lt;&gt;"Desmontagem",$F524=""),"",IFERROR($F524-LOOKUP(2,1/(($B$4:$B523=$B524)*($E$4:$E523="Montagem")),$F$4:$F523),""))</f>
        <v/>
      </c>
      <c r="I524" s="14" t="n"/>
    </row>
    <row r="525">
      <c r="A525" s="15" t="n"/>
      <c r="B525" s="14" t="n"/>
      <c r="C525" s="14" t="n"/>
      <c r="D525" s="14" t="n"/>
      <c r="E525" s="14" t="n"/>
      <c r="F525" s="18" t="n"/>
      <c r="G525" s="17" t="n"/>
      <c r="H525" s="18">
        <f>IF(OR($E525&lt;&gt;"Desmontagem",$F525=""),"",IFERROR($F525-LOOKUP(2,1/(($B$4:$B524=$B525)*($E$4:$E524="Montagem")),$F$4:$F524),""))</f>
        <v/>
      </c>
      <c r="I525" s="14" t="n"/>
    </row>
    <row r="526">
      <c r="A526" s="15" t="n"/>
      <c r="B526" s="14" t="n"/>
      <c r="C526" s="14" t="n"/>
      <c r="D526" s="14" t="n"/>
      <c r="E526" s="14" t="n"/>
      <c r="F526" s="18" t="n"/>
      <c r="G526" s="17" t="n"/>
      <c r="H526" s="18">
        <f>IF(OR($E526&lt;&gt;"Desmontagem",$F526=""),"",IFERROR($F526-LOOKUP(2,1/(($B$4:$B525=$B526)*($E$4:$E525="Montagem")),$F$4:$F525),""))</f>
        <v/>
      </c>
      <c r="I526" s="14" t="n"/>
    </row>
    <row r="527">
      <c r="A527" s="15" t="n"/>
      <c r="B527" s="14" t="n"/>
      <c r="C527" s="14" t="n"/>
      <c r="D527" s="14" t="n"/>
      <c r="E527" s="14" t="n"/>
      <c r="F527" s="18" t="n"/>
      <c r="G527" s="17" t="n"/>
      <c r="H527" s="18">
        <f>IF(OR($E527&lt;&gt;"Desmontagem",$F527=""),"",IFERROR($F527-LOOKUP(2,1/(($B$4:$B526=$B527)*($E$4:$E526="Montagem")),$F$4:$F526),""))</f>
        <v/>
      </c>
      <c r="I527" s="14" t="n"/>
    </row>
    <row r="528">
      <c r="A528" s="15" t="n"/>
      <c r="B528" s="14" t="n"/>
      <c r="C528" s="14" t="n"/>
      <c r="D528" s="14" t="n"/>
      <c r="E528" s="14" t="n"/>
      <c r="F528" s="18" t="n"/>
      <c r="G528" s="17" t="n"/>
      <c r="H528" s="18">
        <f>IF(OR($E528&lt;&gt;"Desmontagem",$F528=""),"",IFERROR($F528-LOOKUP(2,1/(($B$4:$B527=$B528)*($E$4:$E527="Montagem")),$F$4:$F527),""))</f>
        <v/>
      </c>
      <c r="I528" s="14" t="n"/>
    </row>
    <row r="529">
      <c r="A529" s="15" t="n"/>
      <c r="B529" s="14" t="n"/>
      <c r="C529" s="14" t="n"/>
      <c r="D529" s="14" t="n"/>
      <c r="E529" s="14" t="n"/>
      <c r="F529" s="18" t="n"/>
      <c r="G529" s="17" t="n"/>
      <c r="H529" s="18">
        <f>IF(OR($E529&lt;&gt;"Desmontagem",$F529=""),"",IFERROR($F529-LOOKUP(2,1/(($B$4:$B528=$B529)*($E$4:$E528="Montagem")),$F$4:$F528),""))</f>
        <v/>
      </c>
      <c r="I529" s="14" t="n"/>
    </row>
    <row r="530">
      <c r="A530" s="15" t="n"/>
      <c r="B530" s="14" t="n"/>
      <c r="C530" s="14" t="n"/>
      <c r="D530" s="14" t="n"/>
      <c r="E530" s="14" t="n"/>
      <c r="F530" s="18" t="n"/>
      <c r="G530" s="17" t="n"/>
      <c r="H530" s="18">
        <f>IF(OR($E530&lt;&gt;"Desmontagem",$F530=""),"",IFERROR($F530-LOOKUP(2,1/(($B$4:$B529=$B530)*($E$4:$E529="Montagem")),$F$4:$F529),""))</f>
        <v/>
      </c>
      <c r="I530" s="14" t="n"/>
    </row>
    <row r="531">
      <c r="A531" s="15" t="n"/>
      <c r="B531" s="14" t="n"/>
      <c r="C531" s="14" t="n"/>
      <c r="D531" s="14" t="n"/>
      <c r="E531" s="14" t="n"/>
      <c r="F531" s="18" t="n"/>
      <c r="G531" s="17" t="n"/>
      <c r="H531" s="18">
        <f>IF(OR($E531&lt;&gt;"Desmontagem",$F531=""),"",IFERROR($F531-LOOKUP(2,1/(($B$4:$B530=$B531)*($E$4:$E530="Montagem")),$F$4:$F530),""))</f>
        <v/>
      </c>
      <c r="I531" s="14" t="n"/>
    </row>
    <row r="532">
      <c r="A532" s="15" t="n"/>
      <c r="B532" s="14" t="n"/>
      <c r="C532" s="14" t="n"/>
      <c r="D532" s="14" t="n"/>
      <c r="E532" s="14" t="n"/>
      <c r="F532" s="18" t="n"/>
      <c r="G532" s="17" t="n"/>
      <c r="H532" s="18">
        <f>IF(OR($E532&lt;&gt;"Desmontagem",$F532=""),"",IFERROR($F532-LOOKUP(2,1/(($B$4:$B531=$B532)*($E$4:$E531="Montagem")),$F$4:$F531),""))</f>
        <v/>
      </c>
      <c r="I532" s="14" t="n"/>
    </row>
    <row r="533">
      <c r="A533" s="15" t="n"/>
      <c r="B533" s="14" t="n"/>
      <c r="C533" s="14" t="n"/>
      <c r="D533" s="14" t="n"/>
      <c r="E533" s="14" t="n"/>
      <c r="F533" s="18" t="n"/>
      <c r="G533" s="17" t="n"/>
      <c r="H533" s="18">
        <f>IF(OR($E533&lt;&gt;"Desmontagem",$F533=""),"",IFERROR($F533-LOOKUP(2,1/(($B$4:$B532=$B533)*($E$4:$E532="Montagem")),$F$4:$F532),""))</f>
        <v/>
      </c>
      <c r="I533" s="14" t="n"/>
    </row>
    <row r="534">
      <c r="A534" s="15" t="n"/>
      <c r="B534" s="14" t="n"/>
      <c r="C534" s="14" t="n"/>
      <c r="D534" s="14" t="n"/>
      <c r="E534" s="14" t="n"/>
      <c r="F534" s="18" t="n"/>
      <c r="G534" s="17" t="n"/>
      <c r="H534" s="18">
        <f>IF(OR($E534&lt;&gt;"Desmontagem",$F534=""),"",IFERROR($F534-LOOKUP(2,1/(($B$4:$B533=$B534)*($E$4:$E533="Montagem")),$F$4:$F533),""))</f>
        <v/>
      </c>
      <c r="I534" s="14" t="n"/>
    </row>
    <row r="535">
      <c r="A535" s="15" t="n"/>
      <c r="B535" s="14" t="n"/>
      <c r="C535" s="14" t="n"/>
      <c r="D535" s="14" t="n"/>
      <c r="E535" s="14" t="n"/>
      <c r="F535" s="18" t="n"/>
      <c r="G535" s="17" t="n"/>
      <c r="H535" s="18">
        <f>IF(OR($E535&lt;&gt;"Desmontagem",$F535=""),"",IFERROR($F535-LOOKUP(2,1/(($B$4:$B534=$B535)*($E$4:$E534="Montagem")),$F$4:$F534),""))</f>
        <v/>
      </c>
      <c r="I535" s="14" t="n"/>
    </row>
    <row r="536">
      <c r="A536" s="15" t="n"/>
      <c r="B536" s="14" t="n"/>
      <c r="C536" s="14" t="n"/>
      <c r="D536" s="14" t="n"/>
      <c r="E536" s="14" t="n"/>
      <c r="F536" s="18" t="n"/>
      <c r="G536" s="17" t="n"/>
      <c r="H536" s="18">
        <f>IF(OR($E536&lt;&gt;"Desmontagem",$F536=""),"",IFERROR($F536-LOOKUP(2,1/(($B$4:$B535=$B536)*($E$4:$E535="Montagem")),$F$4:$F535),""))</f>
        <v/>
      </c>
      <c r="I536" s="14" t="n"/>
    </row>
    <row r="537">
      <c r="A537" s="15" t="n"/>
      <c r="B537" s="14" t="n"/>
      <c r="C537" s="14" t="n"/>
      <c r="D537" s="14" t="n"/>
      <c r="E537" s="14" t="n"/>
      <c r="F537" s="18" t="n"/>
      <c r="G537" s="17" t="n"/>
      <c r="H537" s="18">
        <f>IF(OR($E537&lt;&gt;"Desmontagem",$F537=""),"",IFERROR($F537-LOOKUP(2,1/(($B$4:$B536=$B537)*($E$4:$E536="Montagem")),$F$4:$F536),""))</f>
        <v/>
      </c>
      <c r="I537" s="14" t="n"/>
    </row>
    <row r="538">
      <c r="A538" s="15" t="n"/>
      <c r="B538" s="14" t="n"/>
      <c r="C538" s="14" t="n"/>
      <c r="D538" s="14" t="n"/>
      <c r="E538" s="14" t="n"/>
      <c r="F538" s="18" t="n"/>
      <c r="G538" s="17" t="n"/>
      <c r="H538" s="18">
        <f>IF(OR($E538&lt;&gt;"Desmontagem",$F538=""),"",IFERROR($F538-LOOKUP(2,1/(($B$4:$B537=$B538)*($E$4:$E537="Montagem")),$F$4:$F537),""))</f>
        <v/>
      </c>
      <c r="I538" s="14" t="n"/>
    </row>
    <row r="539">
      <c r="A539" s="15" t="n"/>
      <c r="B539" s="14" t="n"/>
      <c r="C539" s="14" t="n"/>
      <c r="D539" s="14" t="n"/>
      <c r="E539" s="14" t="n"/>
      <c r="F539" s="18" t="n"/>
      <c r="G539" s="17" t="n"/>
      <c r="H539" s="18">
        <f>IF(OR($E539&lt;&gt;"Desmontagem",$F539=""),"",IFERROR($F539-LOOKUP(2,1/(($B$4:$B538=$B539)*($E$4:$E538="Montagem")),$F$4:$F538),""))</f>
        <v/>
      </c>
      <c r="I539" s="14" t="n"/>
    </row>
    <row r="540">
      <c r="A540" s="15" t="n"/>
      <c r="B540" s="14" t="n"/>
      <c r="C540" s="14" t="n"/>
      <c r="D540" s="14" t="n"/>
      <c r="E540" s="14" t="n"/>
      <c r="F540" s="18" t="n"/>
      <c r="G540" s="17" t="n"/>
      <c r="H540" s="18">
        <f>IF(OR($E540&lt;&gt;"Desmontagem",$F540=""),"",IFERROR($F540-LOOKUP(2,1/(($B$4:$B539=$B540)*($E$4:$E539="Montagem")),$F$4:$F539),""))</f>
        <v/>
      </c>
      <c r="I540" s="14" t="n"/>
    </row>
    <row r="541">
      <c r="A541" s="15" t="n"/>
      <c r="B541" s="14" t="n"/>
      <c r="C541" s="14" t="n"/>
      <c r="D541" s="14" t="n"/>
      <c r="E541" s="14" t="n"/>
      <c r="F541" s="18" t="n"/>
      <c r="G541" s="17" t="n"/>
      <c r="H541" s="18">
        <f>IF(OR($E541&lt;&gt;"Desmontagem",$F541=""),"",IFERROR($F541-LOOKUP(2,1/(($B$4:$B540=$B541)*($E$4:$E540="Montagem")),$F$4:$F540),""))</f>
        <v/>
      </c>
      <c r="I541" s="14" t="n"/>
    </row>
    <row r="542">
      <c r="A542" s="15" t="n"/>
      <c r="B542" s="14" t="n"/>
      <c r="C542" s="14" t="n"/>
      <c r="D542" s="14" t="n"/>
      <c r="E542" s="14" t="n"/>
      <c r="F542" s="18" t="n"/>
      <c r="G542" s="17" t="n"/>
      <c r="H542" s="18">
        <f>IF(OR($E542&lt;&gt;"Desmontagem",$F542=""),"",IFERROR($F542-LOOKUP(2,1/(($B$4:$B541=$B542)*($E$4:$E541="Montagem")),$F$4:$F541),""))</f>
        <v/>
      </c>
      <c r="I542" s="14" t="n"/>
    </row>
    <row r="543">
      <c r="A543" s="15" t="n"/>
      <c r="B543" s="14" t="n"/>
      <c r="C543" s="14" t="n"/>
      <c r="D543" s="14" t="n"/>
      <c r="E543" s="14" t="n"/>
      <c r="F543" s="18" t="n"/>
      <c r="G543" s="17" t="n"/>
      <c r="H543" s="18">
        <f>IF(OR($E543&lt;&gt;"Desmontagem",$F543=""),"",IFERROR($F543-LOOKUP(2,1/(($B$4:$B542=$B543)*($E$4:$E542="Montagem")),$F$4:$F542),""))</f>
        <v/>
      </c>
      <c r="I543" s="14" t="n"/>
    </row>
    <row r="544">
      <c r="A544" s="15" t="n"/>
      <c r="B544" s="14" t="n"/>
      <c r="C544" s="14" t="n"/>
      <c r="D544" s="14" t="n"/>
      <c r="E544" s="14" t="n"/>
      <c r="F544" s="18" t="n"/>
      <c r="G544" s="17" t="n"/>
      <c r="H544" s="18">
        <f>IF(OR($E544&lt;&gt;"Desmontagem",$F544=""),"",IFERROR($F544-LOOKUP(2,1/(($B$4:$B543=$B544)*($E$4:$E543="Montagem")),$F$4:$F543),""))</f>
        <v/>
      </c>
      <c r="I544" s="14" t="n"/>
    </row>
    <row r="545">
      <c r="A545" s="15" t="n"/>
      <c r="B545" s="14" t="n"/>
      <c r="C545" s="14" t="n"/>
      <c r="D545" s="14" t="n"/>
      <c r="E545" s="14" t="n"/>
      <c r="F545" s="18" t="n"/>
      <c r="G545" s="17" t="n"/>
      <c r="H545" s="18">
        <f>IF(OR($E545&lt;&gt;"Desmontagem",$F545=""),"",IFERROR($F545-LOOKUP(2,1/(($B$4:$B544=$B545)*($E$4:$E544="Montagem")),$F$4:$F544),""))</f>
        <v/>
      </c>
      <c r="I545" s="14" t="n"/>
    </row>
    <row r="546">
      <c r="A546" s="15" t="n"/>
      <c r="B546" s="14" t="n"/>
      <c r="C546" s="14" t="n"/>
      <c r="D546" s="14" t="n"/>
      <c r="E546" s="14" t="n"/>
      <c r="F546" s="18" t="n"/>
      <c r="G546" s="17" t="n"/>
      <c r="H546" s="18">
        <f>IF(OR($E546&lt;&gt;"Desmontagem",$F546=""),"",IFERROR($F546-LOOKUP(2,1/(($B$4:$B545=$B546)*($E$4:$E545="Montagem")),$F$4:$F545),""))</f>
        <v/>
      </c>
      <c r="I546" s="14" t="n"/>
    </row>
    <row r="547">
      <c r="A547" s="15" t="n"/>
      <c r="B547" s="14" t="n"/>
      <c r="C547" s="14" t="n"/>
      <c r="D547" s="14" t="n"/>
      <c r="E547" s="14" t="n"/>
      <c r="F547" s="18" t="n"/>
      <c r="G547" s="17" t="n"/>
      <c r="H547" s="18">
        <f>IF(OR($E547&lt;&gt;"Desmontagem",$F547=""),"",IFERROR($F547-LOOKUP(2,1/(($B$4:$B546=$B547)*($E$4:$E546="Montagem")),$F$4:$F546),""))</f>
        <v/>
      </c>
      <c r="I547" s="14" t="n"/>
    </row>
    <row r="548">
      <c r="A548" s="15" t="n"/>
      <c r="B548" s="14" t="n"/>
      <c r="C548" s="14" t="n"/>
      <c r="D548" s="14" t="n"/>
      <c r="E548" s="14" t="n"/>
      <c r="F548" s="18" t="n"/>
      <c r="G548" s="17" t="n"/>
      <c r="H548" s="18">
        <f>IF(OR($E548&lt;&gt;"Desmontagem",$F548=""),"",IFERROR($F548-LOOKUP(2,1/(($B$4:$B547=$B548)*($E$4:$E547="Montagem")),$F$4:$F547),""))</f>
        <v/>
      </c>
      <c r="I548" s="14" t="n"/>
    </row>
    <row r="549">
      <c r="A549" s="15" t="n"/>
      <c r="B549" s="14" t="n"/>
      <c r="C549" s="14" t="n"/>
      <c r="D549" s="14" t="n"/>
      <c r="E549" s="14" t="n"/>
      <c r="F549" s="18" t="n"/>
      <c r="G549" s="17" t="n"/>
      <c r="H549" s="18">
        <f>IF(OR($E549&lt;&gt;"Desmontagem",$F549=""),"",IFERROR($F549-LOOKUP(2,1/(($B$4:$B548=$B549)*($E$4:$E548="Montagem")),$F$4:$F548),""))</f>
        <v/>
      </c>
      <c r="I549" s="14" t="n"/>
    </row>
    <row r="550">
      <c r="A550" s="15" t="n"/>
      <c r="B550" s="14" t="n"/>
      <c r="C550" s="14" t="n"/>
      <c r="D550" s="14" t="n"/>
      <c r="E550" s="14" t="n"/>
      <c r="F550" s="18" t="n"/>
      <c r="G550" s="17" t="n"/>
      <c r="H550" s="18">
        <f>IF(OR($E550&lt;&gt;"Desmontagem",$F550=""),"",IFERROR($F550-LOOKUP(2,1/(($B$4:$B549=$B550)*($E$4:$E549="Montagem")),$F$4:$F549),""))</f>
        <v/>
      </c>
      <c r="I550" s="14" t="n"/>
    </row>
    <row r="551">
      <c r="A551" s="15" t="n"/>
      <c r="B551" s="14" t="n"/>
      <c r="C551" s="14" t="n"/>
      <c r="D551" s="14" t="n"/>
      <c r="E551" s="14" t="n"/>
      <c r="F551" s="18" t="n"/>
      <c r="G551" s="17" t="n"/>
      <c r="H551" s="18">
        <f>IF(OR($E551&lt;&gt;"Desmontagem",$F551=""),"",IFERROR($F551-LOOKUP(2,1/(($B$4:$B550=$B551)*($E$4:$E550="Montagem")),$F$4:$F550),""))</f>
        <v/>
      </c>
      <c r="I551" s="14" t="n"/>
    </row>
    <row r="552">
      <c r="A552" s="15" t="n"/>
      <c r="B552" s="14" t="n"/>
      <c r="C552" s="14" t="n"/>
      <c r="D552" s="14" t="n"/>
      <c r="E552" s="14" t="n"/>
      <c r="F552" s="18" t="n"/>
      <c r="G552" s="17" t="n"/>
      <c r="H552" s="18">
        <f>IF(OR($E552&lt;&gt;"Desmontagem",$F552=""),"",IFERROR($F552-LOOKUP(2,1/(($B$4:$B551=$B552)*($E$4:$E551="Montagem")),$F$4:$F551),""))</f>
        <v/>
      </c>
      <c r="I552" s="14" t="n"/>
    </row>
    <row r="553">
      <c r="A553" s="15" t="n"/>
      <c r="B553" s="14" t="n"/>
      <c r="C553" s="14" t="n"/>
      <c r="D553" s="14" t="n"/>
      <c r="E553" s="14" t="n"/>
      <c r="F553" s="18" t="n"/>
      <c r="G553" s="17" t="n"/>
      <c r="H553" s="18">
        <f>IF(OR($E553&lt;&gt;"Desmontagem",$F553=""),"",IFERROR($F553-LOOKUP(2,1/(($B$4:$B552=$B553)*($E$4:$E552="Montagem")),$F$4:$F552),""))</f>
        <v/>
      </c>
      <c r="I553" s="14" t="n"/>
    </row>
    <row r="554">
      <c r="A554" s="15" t="n"/>
      <c r="B554" s="14" t="n"/>
      <c r="C554" s="14" t="n"/>
      <c r="D554" s="14" t="n"/>
      <c r="E554" s="14" t="n"/>
      <c r="F554" s="18" t="n"/>
      <c r="G554" s="17" t="n"/>
      <c r="H554" s="18">
        <f>IF(OR($E554&lt;&gt;"Desmontagem",$F554=""),"",IFERROR($F554-LOOKUP(2,1/(($B$4:$B553=$B554)*($E$4:$E553="Montagem")),$F$4:$F553),""))</f>
        <v/>
      </c>
      <c r="I554" s="14" t="n"/>
    </row>
    <row r="555">
      <c r="A555" s="15" t="n"/>
      <c r="B555" s="14" t="n"/>
      <c r="C555" s="14" t="n"/>
      <c r="D555" s="14" t="n"/>
      <c r="E555" s="14" t="n"/>
      <c r="F555" s="18" t="n"/>
      <c r="G555" s="17" t="n"/>
      <c r="H555" s="18">
        <f>IF(OR($E555&lt;&gt;"Desmontagem",$F555=""),"",IFERROR($F555-LOOKUP(2,1/(($B$4:$B554=$B555)*($E$4:$E554="Montagem")),$F$4:$F554),""))</f>
        <v/>
      </c>
      <c r="I555" s="14" t="n"/>
    </row>
    <row r="556">
      <c r="A556" s="15" t="n"/>
      <c r="B556" s="14" t="n"/>
      <c r="C556" s="14" t="n"/>
      <c r="D556" s="14" t="n"/>
      <c r="E556" s="14" t="n"/>
      <c r="F556" s="18" t="n"/>
      <c r="G556" s="17" t="n"/>
      <c r="H556" s="18">
        <f>IF(OR($E556&lt;&gt;"Desmontagem",$F556=""),"",IFERROR($F556-LOOKUP(2,1/(($B$4:$B555=$B556)*($E$4:$E555="Montagem")),$F$4:$F555),""))</f>
        <v/>
      </c>
      <c r="I556" s="14" t="n"/>
    </row>
    <row r="557">
      <c r="A557" s="15" t="n"/>
      <c r="B557" s="14" t="n"/>
      <c r="C557" s="14" t="n"/>
      <c r="D557" s="14" t="n"/>
      <c r="E557" s="14" t="n"/>
      <c r="F557" s="18" t="n"/>
      <c r="G557" s="17" t="n"/>
      <c r="H557" s="18">
        <f>IF(OR($E557&lt;&gt;"Desmontagem",$F557=""),"",IFERROR($F557-LOOKUP(2,1/(($B$4:$B556=$B557)*($E$4:$E556="Montagem")),$F$4:$F556),""))</f>
        <v/>
      </c>
      <c r="I557" s="14" t="n"/>
    </row>
    <row r="558">
      <c r="A558" s="15" t="n"/>
      <c r="B558" s="14" t="n"/>
      <c r="C558" s="14" t="n"/>
      <c r="D558" s="14" t="n"/>
      <c r="E558" s="14" t="n"/>
      <c r="F558" s="18" t="n"/>
      <c r="G558" s="17" t="n"/>
      <c r="H558" s="18">
        <f>IF(OR($E558&lt;&gt;"Desmontagem",$F558=""),"",IFERROR($F558-LOOKUP(2,1/(($B$4:$B557=$B558)*($E$4:$E557="Montagem")),$F$4:$F557),""))</f>
        <v/>
      </c>
      <c r="I558" s="14" t="n"/>
    </row>
    <row r="559">
      <c r="A559" s="15" t="n"/>
      <c r="B559" s="14" t="n"/>
      <c r="C559" s="14" t="n"/>
      <c r="D559" s="14" t="n"/>
      <c r="E559" s="14" t="n"/>
      <c r="F559" s="18" t="n"/>
      <c r="G559" s="17" t="n"/>
      <c r="H559" s="18">
        <f>IF(OR($E559&lt;&gt;"Desmontagem",$F559=""),"",IFERROR($F559-LOOKUP(2,1/(($B$4:$B558=$B559)*($E$4:$E558="Montagem")),$F$4:$F558),""))</f>
        <v/>
      </c>
      <c r="I559" s="14" t="n"/>
    </row>
    <row r="560">
      <c r="A560" s="15" t="n"/>
      <c r="B560" s="14" t="n"/>
      <c r="C560" s="14" t="n"/>
      <c r="D560" s="14" t="n"/>
      <c r="E560" s="14" t="n"/>
      <c r="F560" s="18" t="n"/>
      <c r="G560" s="17" t="n"/>
      <c r="H560" s="18">
        <f>IF(OR($E560&lt;&gt;"Desmontagem",$F560=""),"",IFERROR($F560-LOOKUP(2,1/(($B$4:$B559=$B560)*($E$4:$E559="Montagem")),$F$4:$F559),""))</f>
        <v/>
      </c>
      <c r="I560" s="14" t="n"/>
    </row>
    <row r="561">
      <c r="A561" s="15" t="n"/>
      <c r="B561" s="14" t="n"/>
      <c r="C561" s="14" t="n"/>
      <c r="D561" s="14" t="n"/>
      <c r="E561" s="14" t="n"/>
      <c r="F561" s="18" t="n"/>
      <c r="G561" s="17" t="n"/>
      <c r="H561" s="18">
        <f>IF(OR($E561&lt;&gt;"Desmontagem",$F561=""),"",IFERROR($F561-LOOKUP(2,1/(($B$4:$B560=$B561)*($E$4:$E560="Montagem")),$F$4:$F560),""))</f>
        <v/>
      </c>
      <c r="I561" s="14" t="n"/>
    </row>
    <row r="562">
      <c r="A562" s="15" t="n"/>
      <c r="B562" s="14" t="n"/>
      <c r="C562" s="14" t="n"/>
      <c r="D562" s="14" t="n"/>
      <c r="E562" s="14" t="n"/>
      <c r="F562" s="18" t="n"/>
      <c r="G562" s="17" t="n"/>
      <c r="H562" s="18">
        <f>IF(OR($E562&lt;&gt;"Desmontagem",$F562=""),"",IFERROR($F562-LOOKUP(2,1/(($B$4:$B561=$B562)*($E$4:$E561="Montagem")),$F$4:$F561),""))</f>
        <v/>
      </c>
      <c r="I562" s="14" t="n"/>
    </row>
    <row r="563">
      <c r="A563" s="15" t="n"/>
      <c r="B563" s="14" t="n"/>
      <c r="C563" s="14" t="n"/>
      <c r="D563" s="14" t="n"/>
      <c r="E563" s="14" t="n"/>
      <c r="F563" s="18" t="n"/>
      <c r="G563" s="17" t="n"/>
      <c r="H563" s="18">
        <f>IF(OR($E563&lt;&gt;"Desmontagem",$F563=""),"",IFERROR($F563-LOOKUP(2,1/(($B$4:$B562=$B563)*($E$4:$E562="Montagem")),$F$4:$F562),""))</f>
        <v/>
      </c>
      <c r="I563" s="14" t="n"/>
    </row>
    <row r="564">
      <c r="A564" s="15" t="n"/>
      <c r="B564" s="14" t="n"/>
      <c r="C564" s="14" t="n"/>
      <c r="D564" s="14" t="n"/>
      <c r="E564" s="14" t="n"/>
      <c r="F564" s="18" t="n"/>
      <c r="G564" s="17" t="n"/>
      <c r="H564" s="18">
        <f>IF(OR($E564&lt;&gt;"Desmontagem",$F564=""),"",IFERROR($F564-LOOKUP(2,1/(($B$4:$B563=$B564)*($E$4:$E563="Montagem")),$F$4:$F563),""))</f>
        <v/>
      </c>
      <c r="I564" s="14" t="n"/>
    </row>
    <row r="565">
      <c r="A565" s="15" t="n"/>
      <c r="B565" s="14" t="n"/>
      <c r="C565" s="14" t="n"/>
      <c r="D565" s="14" t="n"/>
      <c r="E565" s="14" t="n"/>
      <c r="F565" s="18" t="n"/>
      <c r="G565" s="17" t="n"/>
      <c r="H565" s="18">
        <f>IF(OR($E565&lt;&gt;"Desmontagem",$F565=""),"",IFERROR($F565-LOOKUP(2,1/(($B$4:$B564=$B565)*($E$4:$E564="Montagem")),$F$4:$F564),""))</f>
        <v/>
      </c>
      <c r="I565" s="14" t="n"/>
    </row>
    <row r="566">
      <c r="A566" s="15" t="n"/>
      <c r="B566" s="14" t="n"/>
      <c r="C566" s="14" t="n"/>
      <c r="D566" s="14" t="n"/>
      <c r="E566" s="14" t="n"/>
      <c r="F566" s="18" t="n"/>
      <c r="G566" s="17" t="n"/>
      <c r="H566" s="18">
        <f>IF(OR($E566&lt;&gt;"Desmontagem",$F566=""),"",IFERROR($F566-LOOKUP(2,1/(($B$4:$B565=$B566)*($E$4:$E565="Montagem")),$F$4:$F565),""))</f>
        <v/>
      </c>
      <c r="I566" s="14" t="n"/>
    </row>
    <row r="567">
      <c r="A567" s="15" t="n"/>
      <c r="B567" s="14" t="n"/>
      <c r="C567" s="14" t="n"/>
      <c r="D567" s="14" t="n"/>
      <c r="E567" s="14" t="n"/>
      <c r="F567" s="18" t="n"/>
      <c r="G567" s="17" t="n"/>
      <c r="H567" s="18">
        <f>IF(OR($E567&lt;&gt;"Desmontagem",$F567=""),"",IFERROR($F567-LOOKUP(2,1/(($B$4:$B566=$B567)*($E$4:$E566="Montagem")),$F$4:$F566),""))</f>
        <v/>
      </c>
      <c r="I567" s="14" t="n"/>
    </row>
    <row r="568">
      <c r="A568" s="15" t="n"/>
      <c r="B568" s="14" t="n"/>
      <c r="C568" s="14" t="n"/>
      <c r="D568" s="14" t="n"/>
      <c r="E568" s="14" t="n"/>
      <c r="F568" s="18" t="n"/>
      <c r="G568" s="17" t="n"/>
      <c r="H568" s="18">
        <f>IF(OR($E568&lt;&gt;"Desmontagem",$F568=""),"",IFERROR($F568-LOOKUP(2,1/(($B$4:$B567=$B568)*($E$4:$E567="Montagem")),$F$4:$F567),""))</f>
        <v/>
      </c>
      <c r="I568" s="14" t="n"/>
    </row>
    <row r="569">
      <c r="A569" s="15" t="n"/>
      <c r="B569" s="14" t="n"/>
      <c r="C569" s="14" t="n"/>
      <c r="D569" s="14" t="n"/>
      <c r="E569" s="14" t="n"/>
      <c r="F569" s="18" t="n"/>
      <c r="G569" s="17" t="n"/>
      <c r="H569" s="18">
        <f>IF(OR($E569&lt;&gt;"Desmontagem",$F569=""),"",IFERROR($F569-LOOKUP(2,1/(($B$4:$B568=$B569)*($E$4:$E568="Montagem")),$F$4:$F568),""))</f>
        <v/>
      </c>
      <c r="I569" s="14" t="n"/>
    </row>
    <row r="570">
      <c r="A570" s="15" t="n"/>
      <c r="B570" s="14" t="n"/>
      <c r="C570" s="14" t="n"/>
      <c r="D570" s="14" t="n"/>
      <c r="E570" s="14" t="n"/>
      <c r="F570" s="18" t="n"/>
      <c r="G570" s="17" t="n"/>
      <c r="H570" s="18">
        <f>IF(OR($E570&lt;&gt;"Desmontagem",$F570=""),"",IFERROR($F570-LOOKUP(2,1/(($B$4:$B569=$B570)*($E$4:$E569="Montagem")),$F$4:$F569),""))</f>
        <v/>
      </c>
      <c r="I570" s="14" t="n"/>
    </row>
    <row r="571">
      <c r="A571" s="15" t="n"/>
      <c r="B571" s="14" t="n"/>
      <c r="C571" s="14" t="n"/>
      <c r="D571" s="14" t="n"/>
      <c r="E571" s="14" t="n"/>
      <c r="F571" s="18" t="n"/>
      <c r="G571" s="17" t="n"/>
      <c r="H571" s="18">
        <f>IF(OR($E571&lt;&gt;"Desmontagem",$F571=""),"",IFERROR($F571-LOOKUP(2,1/(($B$4:$B570=$B571)*($E$4:$E570="Montagem")),$F$4:$F570),""))</f>
        <v/>
      </c>
      <c r="I571" s="14" t="n"/>
    </row>
    <row r="572">
      <c r="A572" s="15" t="n"/>
      <c r="B572" s="14" t="n"/>
      <c r="C572" s="14" t="n"/>
      <c r="D572" s="14" t="n"/>
      <c r="E572" s="14" t="n"/>
      <c r="F572" s="18" t="n"/>
      <c r="G572" s="17" t="n"/>
      <c r="H572" s="18">
        <f>IF(OR($E572&lt;&gt;"Desmontagem",$F572=""),"",IFERROR($F572-LOOKUP(2,1/(($B$4:$B571=$B572)*($E$4:$E571="Montagem")),$F$4:$F571),""))</f>
        <v/>
      </c>
      <c r="I572" s="14" t="n"/>
    </row>
    <row r="573">
      <c r="A573" s="15" t="n"/>
      <c r="B573" s="14" t="n"/>
      <c r="C573" s="14" t="n"/>
      <c r="D573" s="14" t="n"/>
      <c r="E573" s="14" t="n"/>
      <c r="F573" s="18" t="n"/>
      <c r="G573" s="17" t="n"/>
      <c r="H573" s="18">
        <f>IF(OR($E573&lt;&gt;"Desmontagem",$F573=""),"",IFERROR($F573-LOOKUP(2,1/(($B$4:$B572=$B573)*($E$4:$E572="Montagem")),$F$4:$F572),""))</f>
        <v/>
      </c>
      <c r="I573" s="14" t="n"/>
    </row>
    <row r="574">
      <c r="A574" s="15" t="n"/>
      <c r="B574" s="14" t="n"/>
      <c r="C574" s="14" t="n"/>
      <c r="D574" s="14" t="n"/>
      <c r="E574" s="14" t="n"/>
      <c r="F574" s="18" t="n"/>
      <c r="G574" s="17" t="n"/>
      <c r="H574" s="18">
        <f>IF(OR($E574&lt;&gt;"Desmontagem",$F574=""),"",IFERROR($F574-LOOKUP(2,1/(($B$4:$B573=$B574)*($E$4:$E573="Montagem")),$F$4:$F573),""))</f>
        <v/>
      </c>
      <c r="I574" s="14" t="n"/>
    </row>
    <row r="575">
      <c r="A575" s="15" t="n"/>
      <c r="B575" s="14" t="n"/>
      <c r="C575" s="14" t="n"/>
      <c r="D575" s="14" t="n"/>
      <c r="E575" s="14" t="n"/>
      <c r="F575" s="18" t="n"/>
      <c r="G575" s="17" t="n"/>
      <c r="H575" s="18">
        <f>IF(OR($E575&lt;&gt;"Desmontagem",$F575=""),"",IFERROR($F575-LOOKUP(2,1/(($B$4:$B574=$B575)*($E$4:$E574="Montagem")),$F$4:$F574),""))</f>
        <v/>
      </c>
      <c r="I575" s="14" t="n"/>
    </row>
    <row r="576">
      <c r="A576" s="15" t="n"/>
      <c r="B576" s="14" t="n"/>
      <c r="C576" s="14" t="n"/>
      <c r="D576" s="14" t="n"/>
      <c r="E576" s="14" t="n"/>
      <c r="F576" s="18" t="n"/>
      <c r="G576" s="17" t="n"/>
      <c r="H576" s="18">
        <f>IF(OR($E576&lt;&gt;"Desmontagem",$F576=""),"",IFERROR($F576-LOOKUP(2,1/(($B$4:$B575=$B576)*($E$4:$E575="Montagem")),$F$4:$F575),""))</f>
        <v/>
      </c>
      <c r="I576" s="14" t="n"/>
    </row>
    <row r="577">
      <c r="A577" s="15" t="n"/>
      <c r="B577" s="14" t="n"/>
      <c r="C577" s="14" t="n"/>
      <c r="D577" s="14" t="n"/>
      <c r="E577" s="14" t="n"/>
      <c r="F577" s="18" t="n"/>
      <c r="G577" s="17" t="n"/>
      <c r="H577" s="18">
        <f>IF(OR($E577&lt;&gt;"Desmontagem",$F577=""),"",IFERROR($F577-LOOKUP(2,1/(($B$4:$B576=$B577)*($E$4:$E576="Montagem")),$F$4:$F576),""))</f>
        <v/>
      </c>
      <c r="I577" s="14" t="n"/>
    </row>
    <row r="578">
      <c r="A578" s="15" t="n"/>
      <c r="B578" s="14" t="n"/>
      <c r="C578" s="14" t="n"/>
      <c r="D578" s="14" t="n"/>
      <c r="E578" s="14" t="n"/>
      <c r="F578" s="18" t="n"/>
      <c r="G578" s="17" t="n"/>
      <c r="H578" s="18">
        <f>IF(OR($E578&lt;&gt;"Desmontagem",$F578=""),"",IFERROR($F578-LOOKUP(2,1/(($B$4:$B577=$B578)*($E$4:$E577="Montagem")),$F$4:$F577),""))</f>
        <v/>
      </c>
      <c r="I578" s="14" t="n"/>
    </row>
    <row r="579">
      <c r="A579" s="15" t="n"/>
      <c r="B579" s="14" t="n"/>
      <c r="C579" s="14" t="n"/>
      <c r="D579" s="14" t="n"/>
      <c r="E579" s="14" t="n"/>
      <c r="F579" s="18" t="n"/>
      <c r="G579" s="17" t="n"/>
      <c r="H579" s="18">
        <f>IF(OR($E579&lt;&gt;"Desmontagem",$F579=""),"",IFERROR($F579-LOOKUP(2,1/(($B$4:$B578=$B579)*($E$4:$E578="Montagem")),$F$4:$F578),""))</f>
        <v/>
      </c>
      <c r="I579" s="14" t="n"/>
    </row>
    <row r="580">
      <c r="A580" s="15" t="n"/>
      <c r="B580" s="14" t="n"/>
      <c r="C580" s="14" t="n"/>
      <c r="D580" s="14" t="n"/>
      <c r="E580" s="14" t="n"/>
      <c r="F580" s="18" t="n"/>
      <c r="G580" s="17" t="n"/>
      <c r="H580" s="18">
        <f>IF(OR($E580&lt;&gt;"Desmontagem",$F580=""),"",IFERROR($F580-LOOKUP(2,1/(($B$4:$B579=$B580)*($E$4:$E579="Montagem")),$F$4:$F579),""))</f>
        <v/>
      </c>
      <c r="I580" s="14" t="n"/>
    </row>
    <row r="581">
      <c r="A581" s="15" t="n"/>
      <c r="B581" s="14" t="n"/>
      <c r="C581" s="14" t="n"/>
      <c r="D581" s="14" t="n"/>
      <c r="E581" s="14" t="n"/>
      <c r="F581" s="18" t="n"/>
      <c r="G581" s="17" t="n"/>
      <c r="H581" s="18">
        <f>IF(OR($E581&lt;&gt;"Desmontagem",$F581=""),"",IFERROR($F581-LOOKUP(2,1/(($B$4:$B580=$B581)*($E$4:$E580="Montagem")),$F$4:$F580),""))</f>
        <v/>
      </c>
      <c r="I581" s="14" t="n"/>
    </row>
    <row r="582">
      <c r="A582" s="15" t="n"/>
      <c r="B582" s="14" t="n"/>
      <c r="C582" s="14" t="n"/>
      <c r="D582" s="14" t="n"/>
      <c r="E582" s="14" t="n"/>
      <c r="F582" s="18" t="n"/>
      <c r="G582" s="17" t="n"/>
      <c r="H582" s="18">
        <f>IF(OR($E582&lt;&gt;"Desmontagem",$F582=""),"",IFERROR($F582-LOOKUP(2,1/(($B$4:$B581=$B582)*($E$4:$E581="Montagem")),$F$4:$F581),""))</f>
        <v/>
      </c>
      <c r="I582" s="14" t="n"/>
    </row>
    <row r="583">
      <c r="A583" s="15" t="n"/>
      <c r="B583" s="14" t="n"/>
      <c r="C583" s="14" t="n"/>
      <c r="D583" s="14" t="n"/>
      <c r="E583" s="14" t="n"/>
      <c r="F583" s="18" t="n"/>
      <c r="G583" s="17" t="n"/>
      <c r="H583" s="18">
        <f>IF(OR($E583&lt;&gt;"Desmontagem",$F583=""),"",IFERROR($F583-LOOKUP(2,1/(($B$4:$B582=$B583)*($E$4:$E582="Montagem")),$F$4:$F582),""))</f>
        <v/>
      </c>
      <c r="I583" s="14" t="n"/>
    </row>
    <row r="584">
      <c r="A584" s="15" t="n"/>
      <c r="B584" s="14" t="n"/>
      <c r="C584" s="14" t="n"/>
      <c r="D584" s="14" t="n"/>
      <c r="E584" s="14" t="n"/>
      <c r="F584" s="18" t="n"/>
      <c r="G584" s="17" t="n"/>
      <c r="H584" s="18">
        <f>IF(OR($E584&lt;&gt;"Desmontagem",$F584=""),"",IFERROR($F584-LOOKUP(2,1/(($B$4:$B583=$B584)*($E$4:$E583="Montagem")),$F$4:$F583),""))</f>
        <v/>
      </c>
      <c r="I584" s="14" t="n"/>
    </row>
    <row r="585">
      <c r="A585" s="15" t="n"/>
      <c r="B585" s="14" t="n"/>
      <c r="C585" s="14" t="n"/>
      <c r="D585" s="14" t="n"/>
      <c r="E585" s="14" t="n"/>
      <c r="F585" s="18" t="n"/>
      <c r="G585" s="17" t="n"/>
      <c r="H585" s="18">
        <f>IF(OR($E585&lt;&gt;"Desmontagem",$F585=""),"",IFERROR($F585-LOOKUP(2,1/(($B$4:$B584=$B585)*($E$4:$E584="Montagem")),$F$4:$F584),""))</f>
        <v/>
      </c>
      <c r="I585" s="14" t="n"/>
    </row>
    <row r="586">
      <c r="A586" s="15" t="n"/>
      <c r="B586" s="14" t="n"/>
      <c r="C586" s="14" t="n"/>
      <c r="D586" s="14" t="n"/>
      <c r="E586" s="14" t="n"/>
      <c r="F586" s="18" t="n"/>
      <c r="G586" s="17" t="n"/>
      <c r="H586" s="18">
        <f>IF(OR($E586&lt;&gt;"Desmontagem",$F586=""),"",IFERROR($F586-LOOKUP(2,1/(($B$4:$B585=$B586)*($E$4:$E585="Montagem")),$F$4:$F585),""))</f>
        <v/>
      </c>
      <c r="I586" s="14" t="n"/>
    </row>
    <row r="587">
      <c r="A587" s="15" t="n"/>
      <c r="B587" s="14" t="n"/>
      <c r="C587" s="14" t="n"/>
      <c r="D587" s="14" t="n"/>
      <c r="E587" s="14" t="n"/>
      <c r="F587" s="18" t="n"/>
      <c r="G587" s="17" t="n"/>
      <c r="H587" s="18">
        <f>IF(OR($E587&lt;&gt;"Desmontagem",$F587=""),"",IFERROR($F587-LOOKUP(2,1/(($B$4:$B586=$B587)*($E$4:$E586="Montagem")),$F$4:$F586),""))</f>
        <v/>
      </c>
      <c r="I587" s="14" t="n"/>
    </row>
    <row r="588">
      <c r="A588" s="15" t="n"/>
      <c r="B588" s="14" t="n"/>
      <c r="C588" s="14" t="n"/>
      <c r="D588" s="14" t="n"/>
      <c r="E588" s="14" t="n"/>
      <c r="F588" s="18" t="n"/>
      <c r="G588" s="17" t="n"/>
      <c r="H588" s="18">
        <f>IF(OR($E588&lt;&gt;"Desmontagem",$F588=""),"",IFERROR($F588-LOOKUP(2,1/(($B$4:$B587=$B588)*($E$4:$E587="Montagem")),$F$4:$F587),""))</f>
        <v/>
      </c>
      <c r="I588" s="14" t="n"/>
    </row>
    <row r="589">
      <c r="A589" s="15" t="n"/>
      <c r="B589" s="14" t="n"/>
      <c r="C589" s="14" t="n"/>
      <c r="D589" s="14" t="n"/>
      <c r="E589" s="14" t="n"/>
      <c r="F589" s="18" t="n"/>
      <c r="G589" s="17" t="n"/>
      <c r="H589" s="18">
        <f>IF(OR($E589&lt;&gt;"Desmontagem",$F589=""),"",IFERROR($F589-LOOKUP(2,1/(($B$4:$B588=$B589)*($E$4:$E588="Montagem")),$F$4:$F588),""))</f>
        <v/>
      </c>
      <c r="I589" s="14" t="n"/>
    </row>
    <row r="590">
      <c r="A590" s="15" t="n"/>
      <c r="B590" s="14" t="n"/>
      <c r="C590" s="14" t="n"/>
      <c r="D590" s="14" t="n"/>
      <c r="E590" s="14" t="n"/>
      <c r="F590" s="18" t="n"/>
      <c r="G590" s="17" t="n"/>
      <c r="H590" s="18">
        <f>IF(OR($E590&lt;&gt;"Desmontagem",$F590=""),"",IFERROR($F590-LOOKUP(2,1/(($B$4:$B589=$B590)*($E$4:$E589="Montagem")),$F$4:$F589),""))</f>
        <v/>
      </c>
      <c r="I590" s="14" t="n"/>
    </row>
    <row r="591">
      <c r="A591" s="15" t="n"/>
      <c r="B591" s="14" t="n"/>
      <c r="C591" s="14" t="n"/>
      <c r="D591" s="14" t="n"/>
      <c r="E591" s="14" t="n"/>
      <c r="F591" s="18" t="n"/>
      <c r="G591" s="17" t="n"/>
      <c r="H591" s="18">
        <f>IF(OR($E591&lt;&gt;"Desmontagem",$F591=""),"",IFERROR($F591-LOOKUP(2,1/(($B$4:$B590=$B591)*($E$4:$E590="Montagem")),$F$4:$F590),""))</f>
        <v/>
      </c>
      <c r="I591" s="14" t="n"/>
    </row>
    <row r="592">
      <c r="A592" s="15" t="n"/>
      <c r="B592" s="14" t="n"/>
      <c r="C592" s="14" t="n"/>
      <c r="D592" s="14" t="n"/>
      <c r="E592" s="14" t="n"/>
      <c r="F592" s="18" t="n"/>
      <c r="G592" s="17" t="n"/>
      <c r="H592" s="18">
        <f>IF(OR($E592&lt;&gt;"Desmontagem",$F592=""),"",IFERROR($F592-LOOKUP(2,1/(($B$4:$B591=$B592)*($E$4:$E591="Montagem")),$F$4:$F591),""))</f>
        <v/>
      </c>
      <c r="I592" s="14" t="n"/>
    </row>
    <row r="593">
      <c r="A593" s="15" t="n"/>
      <c r="B593" s="14" t="n"/>
      <c r="C593" s="14" t="n"/>
      <c r="D593" s="14" t="n"/>
      <c r="E593" s="14" t="n"/>
      <c r="F593" s="18" t="n"/>
      <c r="G593" s="17" t="n"/>
      <c r="H593" s="18">
        <f>IF(OR($E593&lt;&gt;"Desmontagem",$F593=""),"",IFERROR($F593-LOOKUP(2,1/(($B$4:$B592=$B593)*($E$4:$E592="Montagem")),$F$4:$F592),""))</f>
        <v/>
      </c>
      <c r="I593" s="14" t="n"/>
    </row>
    <row r="594">
      <c r="A594" s="15" t="n"/>
      <c r="B594" s="14" t="n"/>
      <c r="C594" s="14" t="n"/>
      <c r="D594" s="14" t="n"/>
      <c r="E594" s="14" t="n"/>
      <c r="F594" s="18" t="n"/>
      <c r="G594" s="17" t="n"/>
      <c r="H594" s="18">
        <f>IF(OR($E594&lt;&gt;"Desmontagem",$F594=""),"",IFERROR($F594-LOOKUP(2,1/(($B$4:$B593=$B594)*($E$4:$E593="Montagem")),$F$4:$F593),""))</f>
        <v/>
      </c>
      <c r="I594" s="14" t="n"/>
    </row>
    <row r="595">
      <c r="A595" s="15" t="n"/>
      <c r="B595" s="14" t="n"/>
      <c r="C595" s="14" t="n"/>
      <c r="D595" s="14" t="n"/>
      <c r="E595" s="14" t="n"/>
      <c r="F595" s="18" t="n"/>
      <c r="G595" s="17" t="n"/>
      <c r="H595" s="18">
        <f>IF(OR($E595&lt;&gt;"Desmontagem",$F595=""),"",IFERROR($F595-LOOKUP(2,1/(($B$4:$B594=$B595)*($E$4:$E594="Montagem")),$F$4:$F594),""))</f>
        <v/>
      </c>
      <c r="I595" s="14" t="n"/>
    </row>
    <row r="596">
      <c r="A596" s="15" t="n"/>
      <c r="B596" s="14" t="n"/>
      <c r="C596" s="14" t="n"/>
      <c r="D596" s="14" t="n"/>
      <c r="E596" s="14" t="n"/>
      <c r="F596" s="18" t="n"/>
      <c r="G596" s="17" t="n"/>
      <c r="H596" s="18">
        <f>IF(OR($E596&lt;&gt;"Desmontagem",$F596=""),"",IFERROR($F596-LOOKUP(2,1/(($B$4:$B595=$B596)*($E$4:$E595="Montagem")),$F$4:$F595),""))</f>
        <v/>
      </c>
      <c r="I596" s="14" t="n"/>
    </row>
    <row r="597">
      <c r="A597" s="15" t="n"/>
      <c r="B597" s="14" t="n"/>
      <c r="C597" s="14" t="n"/>
      <c r="D597" s="14" t="n"/>
      <c r="E597" s="14" t="n"/>
      <c r="F597" s="18" t="n"/>
      <c r="G597" s="17" t="n"/>
      <c r="H597" s="18">
        <f>IF(OR($E597&lt;&gt;"Desmontagem",$F597=""),"",IFERROR($F597-LOOKUP(2,1/(($B$4:$B596=$B597)*($E$4:$E596="Montagem")),$F$4:$F596),""))</f>
        <v/>
      </c>
      <c r="I597" s="14" t="n"/>
    </row>
    <row r="598">
      <c r="A598" s="15" t="n"/>
      <c r="B598" s="14" t="n"/>
      <c r="C598" s="14" t="n"/>
      <c r="D598" s="14" t="n"/>
      <c r="E598" s="14" t="n"/>
      <c r="F598" s="18" t="n"/>
      <c r="G598" s="17" t="n"/>
      <c r="H598" s="18">
        <f>IF(OR($E598&lt;&gt;"Desmontagem",$F598=""),"",IFERROR($F598-LOOKUP(2,1/(($B$4:$B597=$B598)*($E$4:$E597="Montagem")),$F$4:$F597),""))</f>
        <v/>
      </c>
      <c r="I598" s="14" t="n"/>
    </row>
    <row r="599">
      <c r="A599" s="15" t="n"/>
      <c r="B599" s="14" t="n"/>
      <c r="C599" s="14" t="n"/>
      <c r="D599" s="14" t="n"/>
      <c r="E599" s="14" t="n"/>
      <c r="F599" s="18" t="n"/>
      <c r="G599" s="17" t="n"/>
      <c r="H599" s="18">
        <f>IF(OR($E599&lt;&gt;"Desmontagem",$F599=""),"",IFERROR($F599-LOOKUP(2,1/(($B$4:$B598=$B599)*($E$4:$E598="Montagem")),$F$4:$F598),""))</f>
        <v/>
      </c>
      <c r="I599" s="14" t="n"/>
    </row>
    <row r="600">
      <c r="A600" s="15" t="n"/>
      <c r="B600" s="14" t="n"/>
      <c r="C600" s="14" t="n"/>
      <c r="D600" s="14" t="n"/>
      <c r="E600" s="14" t="n"/>
      <c r="F600" s="18" t="n"/>
      <c r="G600" s="17" t="n"/>
      <c r="H600" s="18">
        <f>IF(OR($E600&lt;&gt;"Desmontagem",$F600=""),"",IFERROR($F600-LOOKUP(2,1/(($B$4:$B599=$B600)*($E$4:$E599="Montagem")),$F$4:$F599),""))</f>
        <v/>
      </c>
      <c r="I600" s="14" t="n"/>
    </row>
    <row r="601">
      <c r="A601" s="15" t="n"/>
      <c r="B601" s="14" t="n"/>
      <c r="C601" s="14" t="n"/>
      <c r="D601" s="14" t="n"/>
      <c r="E601" s="14" t="n"/>
      <c r="F601" s="18" t="n"/>
      <c r="G601" s="17" t="n"/>
      <c r="H601" s="18">
        <f>IF(OR($E601&lt;&gt;"Desmontagem",$F601=""),"",IFERROR($F601-LOOKUP(2,1/(($B$4:$B600=$B601)*($E$4:$E600="Montagem")),$F$4:$F600),""))</f>
        <v/>
      </c>
      <c r="I601" s="14" t="n"/>
    </row>
    <row r="602">
      <c r="A602" s="15" t="n"/>
      <c r="B602" s="14" t="n"/>
      <c r="C602" s="14" t="n"/>
      <c r="D602" s="14" t="n"/>
      <c r="E602" s="14" t="n"/>
      <c r="F602" s="18" t="n"/>
      <c r="G602" s="17" t="n"/>
      <c r="H602" s="18">
        <f>IF(OR($E602&lt;&gt;"Desmontagem",$F602=""),"",IFERROR($F602-LOOKUP(2,1/(($B$4:$B601=$B602)*($E$4:$E601="Montagem")),$F$4:$F601),""))</f>
        <v/>
      </c>
      <c r="I602" s="14" t="n"/>
    </row>
    <row r="603">
      <c r="A603" s="15" t="n"/>
      <c r="B603" s="14" t="n"/>
      <c r="C603" s="14" t="n"/>
      <c r="D603" s="14" t="n"/>
      <c r="E603" s="14" t="n"/>
      <c r="F603" s="18" t="n"/>
      <c r="G603" s="17" t="n"/>
      <c r="H603" s="18">
        <f>IF(OR($E603&lt;&gt;"Desmontagem",$F603=""),"",IFERROR($F603-LOOKUP(2,1/(($B$4:$B602=$B603)*($E$4:$E602="Montagem")),$F$4:$F602),""))</f>
        <v/>
      </c>
      <c r="I603" s="14" t="n"/>
    </row>
    <row r="604">
      <c r="A604" s="15" t="n"/>
      <c r="B604" s="14" t="n"/>
      <c r="C604" s="14" t="n"/>
      <c r="D604" s="14" t="n"/>
      <c r="E604" s="14" t="n"/>
      <c r="F604" s="18" t="n"/>
      <c r="G604" s="17" t="n"/>
      <c r="H604" s="18">
        <f>IF(OR($E604&lt;&gt;"Desmontagem",$F604=""),"",IFERROR($F604-LOOKUP(2,1/(($B$4:$B603=$B604)*($E$4:$E603="Montagem")),$F$4:$F603),""))</f>
        <v/>
      </c>
      <c r="I604" s="14" t="n"/>
    </row>
    <row r="605">
      <c r="A605" s="15" t="n"/>
      <c r="B605" s="14" t="n"/>
      <c r="C605" s="14" t="n"/>
      <c r="D605" s="14" t="n"/>
      <c r="E605" s="14" t="n"/>
      <c r="F605" s="18" t="n"/>
      <c r="G605" s="17" t="n"/>
      <c r="H605" s="18">
        <f>IF(OR($E605&lt;&gt;"Desmontagem",$F605=""),"",IFERROR($F605-LOOKUP(2,1/(($B$4:$B604=$B605)*($E$4:$E604="Montagem")),$F$4:$F604),""))</f>
        <v/>
      </c>
      <c r="I605" s="14" t="n"/>
    </row>
    <row r="606">
      <c r="A606" s="15" t="n"/>
      <c r="B606" s="14" t="n"/>
      <c r="C606" s="14" t="n"/>
      <c r="D606" s="14" t="n"/>
      <c r="E606" s="14" t="n"/>
      <c r="F606" s="18" t="n"/>
      <c r="G606" s="17" t="n"/>
      <c r="H606" s="18">
        <f>IF(OR($E606&lt;&gt;"Desmontagem",$F606=""),"",IFERROR($F606-LOOKUP(2,1/(($B$4:$B605=$B606)*($E$4:$E605="Montagem")),$F$4:$F605),""))</f>
        <v/>
      </c>
      <c r="I606" s="14" t="n"/>
    </row>
    <row r="607">
      <c r="A607" s="15" t="n"/>
      <c r="B607" s="14" t="n"/>
      <c r="C607" s="14" t="n"/>
      <c r="D607" s="14" t="n"/>
      <c r="E607" s="14" t="n"/>
      <c r="F607" s="18" t="n"/>
      <c r="G607" s="17" t="n"/>
      <c r="H607" s="18">
        <f>IF(OR($E607&lt;&gt;"Desmontagem",$F607=""),"",IFERROR($F607-LOOKUP(2,1/(($B$4:$B606=$B607)*($E$4:$E606="Montagem")),$F$4:$F606),""))</f>
        <v/>
      </c>
      <c r="I607" s="14" t="n"/>
    </row>
    <row r="608">
      <c r="A608" s="15" t="n"/>
      <c r="B608" s="14" t="n"/>
      <c r="C608" s="14" t="n"/>
      <c r="D608" s="14" t="n"/>
      <c r="E608" s="14" t="n"/>
      <c r="F608" s="18" t="n"/>
      <c r="G608" s="17" t="n"/>
      <c r="H608" s="18">
        <f>IF(OR($E608&lt;&gt;"Desmontagem",$F608=""),"",IFERROR($F608-LOOKUP(2,1/(($B$4:$B607=$B608)*($E$4:$E607="Montagem")),$F$4:$F607),""))</f>
        <v/>
      </c>
      <c r="I608" s="14" t="n"/>
    </row>
    <row r="609">
      <c r="A609" s="15" t="n"/>
      <c r="B609" s="14" t="n"/>
      <c r="C609" s="14" t="n"/>
      <c r="D609" s="14" t="n"/>
      <c r="E609" s="14" t="n"/>
      <c r="F609" s="18" t="n"/>
      <c r="G609" s="17" t="n"/>
      <c r="H609" s="18">
        <f>IF(OR($E609&lt;&gt;"Desmontagem",$F609=""),"",IFERROR($F609-LOOKUP(2,1/(($B$4:$B608=$B609)*($E$4:$E608="Montagem")),$F$4:$F608),""))</f>
        <v/>
      </c>
      <c r="I609" s="14" t="n"/>
    </row>
    <row r="610">
      <c r="A610" s="15" t="n"/>
      <c r="B610" s="14" t="n"/>
      <c r="C610" s="14" t="n"/>
      <c r="D610" s="14" t="n"/>
      <c r="E610" s="14" t="n"/>
      <c r="F610" s="18" t="n"/>
      <c r="G610" s="17" t="n"/>
      <c r="H610" s="18">
        <f>IF(OR($E610&lt;&gt;"Desmontagem",$F610=""),"",IFERROR($F610-LOOKUP(2,1/(($B$4:$B609=$B610)*($E$4:$E609="Montagem")),$F$4:$F609),""))</f>
        <v/>
      </c>
      <c r="I610" s="14" t="n"/>
    </row>
    <row r="611">
      <c r="A611" s="15" t="n"/>
      <c r="B611" s="14" t="n"/>
      <c r="C611" s="14" t="n"/>
      <c r="D611" s="14" t="n"/>
      <c r="E611" s="14" t="n"/>
      <c r="F611" s="18" t="n"/>
      <c r="G611" s="17" t="n"/>
      <c r="H611" s="18">
        <f>IF(OR($E611&lt;&gt;"Desmontagem",$F611=""),"",IFERROR($F611-LOOKUP(2,1/(($B$4:$B610=$B611)*($E$4:$E610="Montagem")),$F$4:$F610),""))</f>
        <v/>
      </c>
      <c r="I611" s="14" t="n"/>
    </row>
    <row r="612">
      <c r="A612" s="15" t="n"/>
      <c r="B612" s="14" t="n"/>
      <c r="C612" s="14" t="n"/>
      <c r="D612" s="14" t="n"/>
      <c r="E612" s="14" t="n"/>
      <c r="F612" s="18" t="n"/>
      <c r="G612" s="17" t="n"/>
      <c r="H612" s="18">
        <f>IF(OR($E612&lt;&gt;"Desmontagem",$F612=""),"",IFERROR($F612-LOOKUP(2,1/(($B$4:$B611=$B612)*($E$4:$E611="Montagem")),$F$4:$F611),""))</f>
        <v/>
      </c>
      <c r="I612" s="14" t="n"/>
    </row>
    <row r="613">
      <c r="A613" s="15" t="n"/>
      <c r="B613" s="14" t="n"/>
      <c r="C613" s="14" t="n"/>
      <c r="D613" s="14" t="n"/>
      <c r="E613" s="14" t="n"/>
      <c r="F613" s="18" t="n"/>
      <c r="G613" s="17" t="n"/>
      <c r="H613" s="18">
        <f>IF(OR($E613&lt;&gt;"Desmontagem",$F613=""),"",IFERROR($F613-LOOKUP(2,1/(($B$4:$B612=$B613)*($E$4:$E612="Montagem")),$F$4:$F612),""))</f>
        <v/>
      </c>
      <c r="I613" s="14" t="n"/>
    </row>
    <row r="614">
      <c r="A614" s="15" t="n"/>
      <c r="B614" s="14" t="n"/>
      <c r="C614" s="14" t="n"/>
      <c r="D614" s="14" t="n"/>
      <c r="E614" s="14" t="n"/>
      <c r="F614" s="18" t="n"/>
      <c r="G614" s="17" t="n"/>
      <c r="H614" s="18">
        <f>IF(OR($E614&lt;&gt;"Desmontagem",$F614=""),"",IFERROR($F614-LOOKUP(2,1/(($B$4:$B613=$B614)*($E$4:$E613="Montagem")),$F$4:$F613),""))</f>
        <v/>
      </c>
      <c r="I614" s="14" t="n"/>
    </row>
    <row r="615">
      <c r="A615" s="15" t="n"/>
      <c r="B615" s="14" t="n"/>
      <c r="C615" s="14" t="n"/>
      <c r="D615" s="14" t="n"/>
      <c r="E615" s="14" t="n"/>
      <c r="F615" s="18" t="n"/>
      <c r="G615" s="17" t="n"/>
      <c r="H615" s="18">
        <f>IF(OR($E615&lt;&gt;"Desmontagem",$F615=""),"",IFERROR($F615-LOOKUP(2,1/(($B$4:$B614=$B615)*($E$4:$E614="Montagem")),$F$4:$F614),""))</f>
        <v/>
      </c>
      <c r="I615" s="14" t="n"/>
    </row>
    <row r="616">
      <c r="A616" s="15" t="n"/>
      <c r="B616" s="14" t="n"/>
      <c r="C616" s="14" t="n"/>
      <c r="D616" s="14" t="n"/>
      <c r="E616" s="14" t="n"/>
      <c r="F616" s="18" t="n"/>
      <c r="G616" s="17" t="n"/>
      <c r="H616" s="18">
        <f>IF(OR($E616&lt;&gt;"Desmontagem",$F616=""),"",IFERROR($F616-LOOKUP(2,1/(($B$4:$B615=$B616)*($E$4:$E615="Montagem")),$F$4:$F615),""))</f>
        <v/>
      </c>
      <c r="I616" s="14" t="n"/>
    </row>
    <row r="617">
      <c r="A617" s="15" t="n"/>
      <c r="B617" s="14" t="n"/>
      <c r="C617" s="14" t="n"/>
      <c r="D617" s="14" t="n"/>
      <c r="E617" s="14" t="n"/>
      <c r="F617" s="18" t="n"/>
      <c r="G617" s="17" t="n"/>
      <c r="H617" s="18">
        <f>IF(OR($E617&lt;&gt;"Desmontagem",$F617=""),"",IFERROR($F617-LOOKUP(2,1/(($B$4:$B616=$B617)*($E$4:$E616="Montagem")),$F$4:$F616),""))</f>
        <v/>
      </c>
      <c r="I617" s="14" t="n"/>
    </row>
    <row r="618">
      <c r="A618" s="15" t="n"/>
      <c r="B618" s="14" t="n"/>
      <c r="C618" s="14" t="n"/>
      <c r="D618" s="14" t="n"/>
      <c r="E618" s="14" t="n"/>
      <c r="F618" s="18" t="n"/>
      <c r="G618" s="17" t="n"/>
      <c r="H618" s="18">
        <f>IF(OR($E618&lt;&gt;"Desmontagem",$F618=""),"",IFERROR($F618-LOOKUP(2,1/(($B$4:$B617=$B618)*($E$4:$E617="Montagem")),$F$4:$F617),""))</f>
        <v/>
      </c>
      <c r="I618" s="14" t="n"/>
    </row>
    <row r="619">
      <c r="A619" s="15" t="n"/>
      <c r="B619" s="14" t="n"/>
      <c r="C619" s="14" t="n"/>
      <c r="D619" s="14" t="n"/>
      <c r="E619" s="14" t="n"/>
      <c r="F619" s="18" t="n"/>
      <c r="G619" s="17" t="n"/>
      <c r="H619" s="18">
        <f>IF(OR($E619&lt;&gt;"Desmontagem",$F619=""),"",IFERROR($F619-LOOKUP(2,1/(($B$4:$B618=$B619)*($E$4:$E618="Montagem")),$F$4:$F618),""))</f>
        <v/>
      </c>
      <c r="I619" s="14" t="n"/>
    </row>
    <row r="620">
      <c r="A620" s="15" t="n"/>
      <c r="B620" s="14" t="n"/>
      <c r="C620" s="14" t="n"/>
      <c r="D620" s="14" t="n"/>
      <c r="E620" s="14" t="n"/>
      <c r="F620" s="18" t="n"/>
      <c r="G620" s="17" t="n"/>
      <c r="H620" s="18">
        <f>IF(OR($E620&lt;&gt;"Desmontagem",$F620=""),"",IFERROR($F620-LOOKUP(2,1/(($B$4:$B619=$B620)*($E$4:$E619="Montagem")),$F$4:$F619),""))</f>
        <v/>
      </c>
      <c r="I620" s="14" t="n"/>
    </row>
    <row r="621">
      <c r="A621" s="15" t="n"/>
      <c r="B621" s="14" t="n"/>
      <c r="C621" s="14" t="n"/>
      <c r="D621" s="14" t="n"/>
      <c r="E621" s="14" t="n"/>
      <c r="F621" s="18" t="n"/>
      <c r="G621" s="17" t="n"/>
      <c r="H621" s="18">
        <f>IF(OR($E621&lt;&gt;"Desmontagem",$F621=""),"",IFERROR($F621-LOOKUP(2,1/(($B$4:$B620=$B621)*($E$4:$E620="Montagem")),$F$4:$F620),""))</f>
        <v/>
      </c>
      <c r="I621" s="14" t="n"/>
    </row>
    <row r="622">
      <c r="A622" s="15" t="n"/>
      <c r="B622" s="14" t="n"/>
      <c r="C622" s="14" t="n"/>
      <c r="D622" s="14" t="n"/>
      <c r="E622" s="14" t="n"/>
      <c r="F622" s="18" t="n"/>
      <c r="G622" s="17" t="n"/>
      <c r="H622" s="18">
        <f>IF(OR($E622&lt;&gt;"Desmontagem",$F622=""),"",IFERROR($F622-LOOKUP(2,1/(($B$4:$B621=$B622)*($E$4:$E621="Montagem")),$F$4:$F621),""))</f>
        <v/>
      </c>
      <c r="I622" s="14" t="n"/>
    </row>
    <row r="623">
      <c r="A623" s="15" t="n"/>
      <c r="B623" s="14" t="n"/>
      <c r="C623" s="14" t="n"/>
      <c r="D623" s="14" t="n"/>
      <c r="E623" s="14" t="n"/>
      <c r="F623" s="18" t="n"/>
      <c r="G623" s="17" t="n"/>
      <c r="H623" s="18">
        <f>IF(OR($E623&lt;&gt;"Desmontagem",$F623=""),"",IFERROR($F623-LOOKUP(2,1/(($B$4:$B622=$B623)*($E$4:$E622="Montagem")),$F$4:$F622),""))</f>
        <v/>
      </c>
      <c r="I623" s="14" t="n"/>
    </row>
    <row r="624">
      <c r="A624" s="15" t="n"/>
      <c r="B624" s="14" t="n"/>
      <c r="C624" s="14" t="n"/>
      <c r="D624" s="14" t="n"/>
      <c r="E624" s="14" t="n"/>
      <c r="F624" s="18" t="n"/>
      <c r="G624" s="17" t="n"/>
      <c r="H624" s="18">
        <f>IF(OR($E624&lt;&gt;"Desmontagem",$F624=""),"",IFERROR($F624-LOOKUP(2,1/(($B$4:$B623=$B624)*($E$4:$E623="Montagem")),$F$4:$F623),""))</f>
        <v/>
      </c>
      <c r="I624" s="14" t="n"/>
    </row>
    <row r="625">
      <c r="A625" s="15" t="n"/>
      <c r="B625" s="14" t="n"/>
      <c r="C625" s="14" t="n"/>
      <c r="D625" s="14" t="n"/>
      <c r="E625" s="14" t="n"/>
      <c r="F625" s="18" t="n"/>
      <c r="G625" s="17" t="n"/>
      <c r="H625" s="18">
        <f>IF(OR($E625&lt;&gt;"Desmontagem",$F625=""),"",IFERROR($F625-LOOKUP(2,1/(($B$4:$B624=$B625)*($E$4:$E624="Montagem")),$F$4:$F624),""))</f>
        <v/>
      </c>
      <c r="I625" s="14" t="n"/>
    </row>
    <row r="626">
      <c r="A626" s="15" t="n"/>
      <c r="B626" s="14" t="n"/>
      <c r="C626" s="14" t="n"/>
      <c r="D626" s="14" t="n"/>
      <c r="E626" s="14" t="n"/>
      <c r="F626" s="18" t="n"/>
      <c r="G626" s="17" t="n"/>
      <c r="H626" s="18">
        <f>IF(OR($E626&lt;&gt;"Desmontagem",$F626=""),"",IFERROR($F626-LOOKUP(2,1/(($B$4:$B625=$B626)*($E$4:$E625="Montagem")),$F$4:$F625),""))</f>
        <v/>
      </c>
      <c r="I626" s="14" t="n"/>
    </row>
    <row r="627">
      <c r="A627" s="15" t="n"/>
      <c r="B627" s="14" t="n"/>
      <c r="C627" s="14" t="n"/>
      <c r="D627" s="14" t="n"/>
      <c r="E627" s="14" t="n"/>
      <c r="F627" s="18" t="n"/>
      <c r="G627" s="17" t="n"/>
      <c r="H627" s="18">
        <f>IF(OR($E627&lt;&gt;"Desmontagem",$F627=""),"",IFERROR($F627-LOOKUP(2,1/(($B$4:$B626=$B627)*($E$4:$E626="Montagem")),$F$4:$F626),""))</f>
        <v/>
      </c>
      <c r="I627" s="14" t="n"/>
    </row>
    <row r="628">
      <c r="A628" s="15" t="n"/>
      <c r="B628" s="14" t="n"/>
      <c r="C628" s="14" t="n"/>
      <c r="D628" s="14" t="n"/>
      <c r="E628" s="14" t="n"/>
      <c r="F628" s="18" t="n"/>
      <c r="G628" s="17" t="n"/>
      <c r="H628" s="18">
        <f>IF(OR($E628&lt;&gt;"Desmontagem",$F628=""),"",IFERROR($F628-LOOKUP(2,1/(($B$4:$B627=$B628)*($E$4:$E627="Montagem")),$F$4:$F627),""))</f>
        <v/>
      </c>
      <c r="I628" s="14" t="n"/>
    </row>
    <row r="629">
      <c r="A629" s="15" t="n"/>
      <c r="B629" s="14" t="n"/>
      <c r="C629" s="14" t="n"/>
      <c r="D629" s="14" t="n"/>
      <c r="E629" s="14" t="n"/>
      <c r="F629" s="18" t="n"/>
      <c r="G629" s="17" t="n"/>
      <c r="H629" s="18">
        <f>IF(OR($E629&lt;&gt;"Desmontagem",$F629=""),"",IFERROR($F629-LOOKUP(2,1/(($B$4:$B628=$B629)*($E$4:$E628="Montagem")),$F$4:$F628),""))</f>
        <v/>
      </c>
      <c r="I629" s="14" t="n"/>
    </row>
    <row r="630">
      <c r="A630" s="15" t="n"/>
      <c r="B630" s="14" t="n"/>
      <c r="C630" s="14" t="n"/>
      <c r="D630" s="14" t="n"/>
      <c r="E630" s="14" t="n"/>
      <c r="F630" s="18" t="n"/>
      <c r="G630" s="17" t="n"/>
      <c r="H630" s="18">
        <f>IF(OR($E630&lt;&gt;"Desmontagem",$F630=""),"",IFERROR($F630-LOOKUP(2,1/(($B$4:$B629=$B630)*($E$4:$E629="Montagem")),$F$4:$F629),""))</f>
        <v/>
      </c>
      <c r="I630" s="14" t="n"/>
    </row>
    <row r="631">
      <c r="A631" s="15" t="n"/>
      <c r="B631" s="14" t="n"/>
      <c r="C631" s="14" t="n"/>
      <c r="D631" s="14" t="n"/>
      <c r="E631" s="14" t="n"/>
      <c r="F631" s="18" t="n"/>
      <c r="G631" s="17" t="n"/>
      <c r="H631" s="18">
        <f>IF(OR($E631&lt;&gt;"Desmontagem",$F631=""),"",IFERROR($F631-LOOKUP(2,1/(($B$4:$B630=$B631)*($E$4:$E630="Montagem")),$F$4:$F630),""))</f>
        <v/>
      </c>
      <c r="I631" s="14" t="n"/>
    </row>
    <row r="632">
      <c r="A632" s="15" t="n"/>
      <c r="B632" s="14" t="n"/>
      <c r="C632" s="14" t="n"/>
      <c r="D632" s="14" t="n"/>
      <c r="E632" s="14" t="n"/>
      <c r="F632" s="18" t="n"/>
      <c r="G632" s="17" t="n"/>
      <c r="H632" s="18">
        <f>IF(OR($E632&lt;&gt;"Desmontagem",$F632=""),"",IFERROR($F632-LOOKUP(2,1/(($B$4:$B631=$B632)*($E$4:$E631="Montagem")),$F$4:$F631),""))</f>
        <v/>
      </c>
      <c r="I632" s="14" t="n"/>
    </row>
    <row r="633">
      <c r="A633" s="15" t="n"/>
      <c r="B633" s="14" t="n"/>
      <c r="C633" s="14" t="n"/>
      <c r="D633" s="14" t="n"/>
      <c r="E633" s="14" t="n"/>
      <c r="F633" s="18" t="n"/>
      <c r="G633" s="17" t="n"/>
      <c r="H633" s="18">
        <f>IF(OR($E633&lt;&gt;"Desmontagem",$F633=""),"",IFERROR($F633-LOOKUP(2,1/(($B$4:$B632=$B633)*($E$4:$E632="Montagem")),$F$4:$F632),""))</f>
        <v/>
      </c>
      <c r="I633" s="14" t="n"/>
    </row>
    <row r="634">
      <c r="A634" s="15" t="n"/>
      <c r="B634" s="14" t="n"/>
      <c r="C634" s="14" t="n"/>
      <c r="D634" s="14" t="n"/>
      <c r="E634" s="14" t="n"/>
      <c r="F634" s="18" t="n"/>
      <c r="G634" s="17" t="n"/>
      <c r="H634" s="18">
        <f>IF(OR($E634&lt;&gt;"Desmontagem",$F634=""),"",IFERROR($F634-LOOKUP(2,1/(($B$4:$B633=$B634)*($E$4:$E633="Montagem")),$F$4:$F633),""))</f>
        <v/>
      </c>
      <c r="I634" s="14" t="n"/>
    </row>
    <row r="635">
      <c r="A635" s="15" t="n"/>
      <c r="B635" s="14" t="n"/>
      <c r="C635" s="14" t="n"/>
      <c r="D635" s="14" t="n"/>
      <c r="E635" s="14" t="n"/>
      <c r="F635" s="18" t="n"/>
      <c r="G635" s="17" t="n"/>
      <c r="H635" s="18">
        <f>IF(OR($E635&lt;&gt;"Desmontagem",$F635=""),"",IFERROR($F635-LOOKUP(2,1/(($B$4:$B634=$B635)*($E$4:$E634="Montagem")),$F$4:$F634),""))</f>
        <v/>
      </c>
      <c r="I635" s="14" t="n"/>
    </row>
    <row r="636">
      <c r="A636" s="15" t="n"/>
      <c r="B636" s="14" t="n"/>
      <c r="C636" s="14" t="n"/>
      <c r="D636" s="14" t="n"/>
      <c r="E636" s="14" t="n"/>
      <c r="F636" s="18" t="n"/>
      <c r="G636" s="17" t="n"/>
      <c r="H636" s="18">
        <f>IF(OR($E636&lt;&gt;"Desmontagem",$F636=""),"",IFERROR($F636-LOOKUP(2,1/(($B$4:$B635=$B636)*($E$4:$E635="Montagem")),$F$4:$F635),""))</f>
        <v/>
      </c>
      <c r="I636" s="14" t="n"/>
    </row>
    <row r="637">
      <c r="A637" s="15" t="n"/>
      <c r="B637" s="14" t="n"/>
      <c r="C637" s="14" t="n"/>
      <c r="D637" s="14" t="n"/>
      <c r="E637" s="14" t="n"/>
      <c r="F637" s="18" t="n"/>
      <c r="G637" s="17" t="n"/>
      <c r="H637" s="18">
        <f>IF(OR($E637&lt;&gt;"Desmontagem",$F637=""),"",IFERROR($F637-LOOKUP(2,1/(($B$4:$B636=$B637)*($E$4:$E636="Montagem")),$F$4:$F636),""))</f>
        <v/>
      </c>
      <c r="I637" s="14" t="n"/>
    </row>
    <row r="638">
      <c r="A638" s="15" t="n"/>
      <c r="B638" s="14" t="n"/>
      <c r="C638" s="14" t="n"/>
      <c r="D638" s="14" t="n"/>
      <c r="E638" s="14" t="n"/>
      <c r="F638" s="18" t="n"/>
      <c r="G638" s="17" t="n"/>
      <c r="H638" s="18">
        <f>IF(OR($E638&lt;&gt;"Desmontagem",$F638=""),"",IFERROR($F638-LOOKUP(2,1/(($B$4:$B637=$B638)*($E$4:$E637="Montagem")),$F$4:$F637),""))</f>
        <v/>
      </c>
      <c r="I638" s="14" t="n"/>
    </row>
    <row r="639">
      <c r="A639" s="15" t="n"/>
      <c r="B639" s="14" t="n"/>
      <c r="C639" s="14" t="n"/>
      <c r="D639" s="14" t="n"/>
      <c r="E639" s="14" t="n"/>
      <c r="F639" s="18" t="n"/>
      <c r="G639" s="17" t="n"/>
      <c r="H639" s="18">
        <f>IF(OR($E639&lt;&gt;"Desmontagem",$F639=""),"",IFERROR($F639-LOOKUP(2,1/(($B$4:$B638=$B639)*($E$4:$E638="Montagem")),$F$4:$F638),""))</f>
        <v/>
      </c>
      <c r="I639" s="14" t="n"/>
    </row>
    <row r="640">
      <c r="A640" s="15" t="n"/>
      <c r="B640" s="14" t="n"/>
      <c r="C640" s="14" t="n"/>
      <c r="D640" s="14" t="n"/>
      <c r="E640" s="14" t="n"/>
      <c r="F640" s="18" t="n"/>
      <c r="G640" s="17" t="n"/>
      <c r="H640" s="18">
        <f>IF(OR($E640&lt;&gt;"Desmontagem",$F640=""),"",IFERROR($F640-LOOKUP(2,1/(($B$4:$B639=$B640)*($E$4:$E639="Montagem")),$F$4:$F639),""))</f>
        <v/>
      </c>
      <c r="I640" s="14" t="n"/>
    </row>
    <row r="641">
      <c r="A641" s="15" t="n"/>
      <c r="B641" s="14" t="n"/>
      <c r="C641" s="14" t="n"/>
      <c r="D641" s="14" t="n"/>
      <c r="E641" s="14" t="n"/>
      <c r="F641" s="18" t="n"/>
      <c r="G641" s="17" t="n"/>
      <c r="H641" s="18">
        <f>IF(OR($E641&lt;&gt;"Desmontagem",$F641=""),"",IFERROR($F641-LOOKUP(2,1/(($B$4:$B640=$B641)*($E$4:$E640="Montagem")),$F$4:$F640),""))</f>
        <v/>
      </c>
      <c r="I641" s="14" t="n"/>
    </row>
    <row r="642">
      <c r="A642" s="15" t="n"/>
      <c r="B642" s="14" t="n"/>
      <c r="C642" s="14" t="n"/>
      <c r="D642" s="14" t="n"/>
      <c r="E642" s="14" t="n"/>
      <c r="F642" s="18" t="n"/>
      <c r="G642" s="17" t="n"/>
      <c r="H642" s="18">
        <f>IF(OR($E642&lt;&gt;"Desmontagem",$F642=""),"",IFERROR($F642-LOOKUP(2,1/(($B$4:$B641=$B642)*($E$4:$E641="Montagem")),$F$4:$F641),""))</f>
        <v/>
      </c>
      <c r="I642" s="14" t="n"/>
    </row>
    <row r="643">
      <c r="A643" s="15" t="n"/>
      <c r="B643" s="14" t="n"/>
      <c r="C643" s="14" t="n"/>
      <c r="D643" s="14" t="n"/>
      <c r="E643" s="14" t="n"/>
      <c r="F643" s="18" t="n"/>
      <c r="G643" s="17" t="n"/>
      <c r="H643" s="18">
        <f>IF(OR($E643&lt;&gt;"Desmontagem",$F643=""),"",IFERROR($F643-LOOKUP(2,1/(($B$4:$B642=$B643)*($E$4:$E642="Montagem")),$F$4:$F642),""))</f>
        <v/>
      </c>
      <c r="I643" s="14" t="n"/>
    </row>
    <row r="644">
      <c r="A644" s="15" t="n"/>
      <c r="B644" s="14" t="n"/>
      <c r="C644" s="14" t="n"/>
      <c r="D644" s="14" t="n"/>
      <c r="E644" s="14" t="n"/>
      <c r="F644" s="18" t="n"/>
      <c r="G644" s="17" t="n"/>
      <c r="H644" s="18">
        <f>IF(OR($E644&lt;&gt;"Desmontagem",$F644=""),"",IFERROR($F644-LOOKUP(2,1/(($B$4:$B643=$B644)*($E$4:$E643="Montagem")),$F$4:$F643),""))</f>
        <v/>
      </c>
      <c r="I644" s="14" t="n"/>
    </row>
    <row r="645">
      <c r="A645" s="15" t="n"/>
      <c r="B645" s="14" t="n"/>
      <c r="C645" s="14" t="n"/>
      <c r="D645" s="14" t="n"/>
      <c r="E645" s="14" t="n"/>
      <c r="F645" s="18" t="n"/>
      <c r="G645" s="17" t="n"/>
      <c r="H645" s="18">
        <f>IF(OR($E645&lt;&gt;"Desmontagem",$F645=""),"",IFERROR($F645-LOOKUP(2,1/(($B$4:$B644=$B645)*($E$4:$E644="Montagem")),$F$4:$F644),""))</f>
        <v/>
      </c>
      <c r="I645" s="14" t="n"/>
    </row>
    <row r="646">
      <c r="A646" s="15" t="n"/>
      <c r="B646" s="14" t="n"/>
      <c r="C646" s="14" t="n"/>
      <c r="D646" s="14" t="n"/>
      <c r="E646" s="14" t="n"/>
      <c r="F646" s="18" t="n"/>
      <c r="G646" s="17" t="n"/>
      <c r="H646" s="18">
        <f>IF(OR($E646&lt;&gt;"Desmontagem",$F646=""),"",IFERROR($F646-LOOKUP(2,1/(($B$4:$B645=$B646)*($E$4:$E645="Montagem")),$F$4:$F645),""))</f>
        <v/>
      </c>
      <c r="I646" s="14" t="n"/>
    </row>
    <row r="647">
      <c r="A647" s="15" t="n"/>
      <c r="B647" s="14" t="n"/>
      <c r="C647" s="14" t="n"/>
      <c r="D647" s="14" t="n"/>
      <c r="E647" s="14" t="n"/>
      <c r="F647" s="18" t="n"/>
      <c r="G647" s="17" t="n"/>
      <c r="H647" s="18">
        <f>IF(OR($E647&lt;&gt;"Desmontagem",$F647=""),"",IFERROR($F647-LOOKUP(2,1/(($B$4:$B646=$B647)*($E$4:$E646="Montagem")),$F$4:$F646),""))</f>
        <v/>
      </c>
      <c r="I647" s="14" t="n"/>
    </row>
    <row r="648">
      <c r="A648" s="15" t="n"/>
      <c r="B648" s="14" t="n"/>
      <c r="C648" s="14" t="n"/>
      <c r="D648" s="14" t="n"/>
      <c r="E648" s="14" t="n"/>
      <c r="F648" s="18" t="n"/>
      <c r="G648" s="17" t="n"/>
      <c r="H648" s="18">
        <f>IF(OR($E648&lt;&gt;"Desmontagem",$F648=""),"",IFERROR($F648-LOOKUP(2,1/(($B$4:$B647=$B648)*($E$4:$E647="Montagem")),$F$4:$F647),""))</f>
        <v/>
      </c>
      <c r="I648" s="14" t="n"/>
    </row>
    <row r="649">
      <c r="A649" s="15" t="n"/>
      <c r="B649" s="14" t="n"/>
      <c r="C649" s="14" t="n"/>
      <c r="D649" s="14" t="n"/>
      <c r="E649" s="14" t="n"/>
      <c r="F649" s="18" t="n"/>
      <c r="G649" s="17" t="n"/>
      <c r="H649" s="18">
        <f>IF(OR($E649&lt;&gt;"Desmontagem",$F649=""),"",IFERROR($F649-LOOKUP(2,1/(($B$4:$B648=$B649)*($E$4:$E648="Montagem")),$F$4:$F648),""))</f>
        <v/>
      </c>
      <c r="I649" s="14" t="n"/>
    </row>
    <row r="650">
      <c r="A650" s="15" t="n"/>
      <c r="B650" s="14" t="n"/>
      <c r="C650" s="14" t="n"/>
      <c r="D650" s="14" t="n"/>
      <c r="E650" s="14" t="n"/>
      <c r="F650" s="18" t="n"/>
      <c r="G650" s="17" t="n"/>
      <c r="H650" s="18">
        <f>IF(OR($E650&lt;&gt;"Desmontagem",$F650=""),"",IFERROR($F650-LOOKUP(2,1/(($B$4:$B649=$B650)*($E$4:$E649="Montagem")),$F$4:$F649),""))</f>
        <v/>
      </c>
      <c r="I650" s="14" t="n"/>
    </row>
    <row r="651">
      <c r="A651" s="15" t="n"/>
      <c r="B651" s="14" t="n"/>
      <c r="C651" s="14" t="n"/>
      <c r="D651" s="14" t="n"/>
      <c r="E651" s="14" t="n"/>
      <c r="F651" s="18" t="n"/>
      <c r="G651" s="17" t="n"/>
      <c r="H651" s="18">
        <f>IF(OR($E651&lt;&gt;"Desmontagem",$F651=""),"",IFERROR($F651-LOOKUP(2,1/(($B$4:$B650=$B651)*($E$4:$E650="Montagem")),$F$4:$F650),""))</f>
        <v/>
      </c>
      <c r="I651" s="14" t="n"/>
    </row>
    <row r="652">
      <c r="A652" s="15" t="n"/>
      <c r="B652" s="14" t="n"/>
      <c r="C652" s="14" t="n"/>
      <c r="D652" s="14" t="n"/>
      <c r="E652" s="14" t="n"/>
      <c r="F652" s="18" t="n"/>
      <c r="G652" s="17" t="n"/>
      <c r="H652" s="18">
        <f>IF(OR($E652&lt;&gt;"Desmontagem",$F652=""),"",IFERROR($F652-LOOKUP(2,1/(($B$4:$B651=$B652)*($E$4:$E651="Montagem")),$F$4:$F651),""))</f>
        <v/>
      </c>
      <c r="I652" s="14" t="n"/>
    </row>
    <row r="653">
      <c r="A653" s="15" t="n"/>
      <c r="B653" s="14" t="n"/>
      <c r="C653" s="14" t="n"/>
      <c r="D653" s="14" t="n"/>
      <c r="E653" s="14" t="n"/>
      <c r="F653" s="18" t="n"/>
      <c r="G653" s="17" t="n"/>
      <c r="H653" s="18">
        <f>IF(OR($E653&lt;&gt;"Desmontagem",$F653=""),"",IFERROR($F653-LOOKUP(2,1/(($B$4:$B652=$B653)*($E$4:$E652="Montagem")),$F$4:$F652),""))</f>
        <v/>
      </c>
      <c r="I653" s="14" t="n"/>
    </row>
    <row r="654">
      <c r="A654" s="15" t="n"/>
      <c r="B654" s="14" t="n"/>
      <c r="C654" s="14" t="n"/>
      <c r="D654" s="14" t="n"/>
      <c r="E654" s="14" t="n"/>
      <c r="F654" s="18" t="n"/>
      <c r="G654" s="17" t="n"/>
      <c r="H654" s="18">
        <f>IF(OR($E654&lt;&gt;"Desmontagem",$F654=""),"",IFERROR($F654-LOOKUP(2,1/(($B$4:$B653=$B654)*($E$4:$E653="Montagem")),$F$4:$F653),""))</f>
        <v/>
      </c>
      <c r="I654" s="14" t="n"/>
    </row>
    <row r="655">
      <c r="A655" s="15" t="n"/>
      <c r="B655" s="14" t="n"/>
      <c r="C655" s="14" t="n"/>
      <c r="D655" s="14" t="n"/>
      <c r="E655" s="14" t="n"/>
      <c r="F655" s="18" t="n"/>
      <c r="G655" s="17" t="n"/>
      <c r="H655" s="18">
        <f>IF(OR($E655&lt;&gt;"Desmontagem",$F655=""),"",IFERROR($F655-LOOKUP(2,1/(($B$4:$B654=$B655)*($E$4:$E654="Montagem")),$F$4:$F654),""))</f>
        <v/>
      </c>
      <c r="I655" s="14" t="n"/>
    </row>
    <row r="656">
      <c r="A656" s="15" t="n"/>
      <c r="B656" s="14" t="n"/>
      <c r="C656" s="14" t="n"/>
      <c r="D656" s="14" t="n"/>
      <c r="E656" s="14" t="n"/>
      <c r="F656" s="18" t="n"/>
      <c r="G656" s="17" t="n"/>
      <c r="H656" s="18">
        <f>IF(OR($E656&lt;&gt;"Desmontagem",$F656=""),"",IFERROR($F656-LOOKUP(2,1/(($B$4:$B655=$B656)*($E$4:$E655="Montagem")),$F$4:$F655),""))</f>
        <v/>
      </c>
      <c r="I656" s="14" t="n"/>
    </row>
    <row r="657">
      <c r="A657" s="15" t="n"/>
      <c r="B657" s="14" t="n"/>
      <c r="C657" s="14" t="n"/>
      <c r="D657" s="14" t="n"/>
      <c r="E657" s="14" t="n"/>
      <c r="F657" s="18" t="n"/>
      <c r="G657" s="17" t="n"/>
      <c r="H657" s="18">
        <f>IF(OR($E657&lt;&gt;"Desmontagem",$F657=""),"",IFERROR($F657-LOOKUP(2,1/(($B$4:$B656=$B657)*($E$4:$E656="Montagem")),$F$4:$F656),""))</f>
        <v/>
      </c>
      <c r="I657" s="14" t="n"/>
    </row>
    <row r="658">
      <c r="A658" s="15" t="n"/>
      <c r="B658" s="14" t="n"/>
      <c r="C658" s="14" t="n"/>
      <c r="D658" s="14" t="n"/>
      <c r="E658" s="14" t="n"/>
      <c r="F658" s="18" t="n"/>
      <c r="G658" s="17" t="n"/>
      <c r="H658" s="18">
        <f>IF(OR($E658&lt;&gt;"Desmontagem",$F658=""),"",IFERROR($F658-LOOKUP(2,1/(($B$4:$B657=$B658)*($E$4:$E657="Montagem")),$F$4:$F657),""))</f>
        <v/>
      </c>
      <c r="I658" s="14" t="n"/>
    </row>
    <row r="659">
      <c r="A659" s="15" t="n"/>
      <c r="B659" s="14" t="n"/>
      <c r="C659" s="14" t="n"/>
      <c r="D659" s="14" t="n"/>
      <c r="E659" s="14" t="n"/>
      <c r="F659" s="18" t="n"/>
      <c r="G659" s="17" t="n"/>
      <c r="H659" s="18">
        <f>IF(OR($E659&lt;&gt;"Desmontagem",$F659=""),"",IFERROR($F659-LOOKUP(2,1/(($B$4:$B658=$B659)*($E$4:$E658="Montagem")),$F$4:$F658),""))</f>
        <v/>
      </c>
      <c r="I659" s="14" t="n"/>
    </row>
    <row r="660">
      <c r="A660" s="15" t="n"/>
      <c r="B660" s="14" t="n"/>
      <c r="C660" s="14" t="n"/>
      <c r="D660" s="14" t="n"/>
      <c r="E660" s="14" t="n"/>
      <c r="F660" s="18" t="n"/>
      <c r="G660" s="17" t="n"/>
      <c r="H660" s="18">
        <f>IF(OR($E660&lt;&gt;"Desmontagem",$F660=""),"",IFERROR($F660-LOOKUP(2,1/(($B$4:$B659=$B660)*($E$4:$E659="Montagem")),$F$4:$F659),""))</f>
        <v/>
      </c>
      <c r="I660" s="14" t="n"/>
    </row>
    <row r="661">
      <c r="A661" s="15" t="n"/>
      <c r="B661" s="14" t="n"/>
      <c r="C661" s="14" t="n"/>
      <c r="D661" s="14" t="n"/>
      <c r="E661" s="14" t="n"/>
      <c r="F661" s="18" t="n"/>
      <c r="G661" s="17" t="n"/>
      <c r="H661" s="18">
        <f>IF(OR($E661&lt;&gt;"Desmontagem",$F661=""),"",IFERROR($F661-LOOKUP(2,1/(($B$4:$B660=$B661)*($E$4:$E660="Montagem")),$F$4:$F660),""))</f>
        <v/>
      </c>
      <c r="I661" s="14" t="n"/>
    </row>
    <row r="662">
      <c r="A662" s="15" t="n"/>
      <c r="B662" s="14" t="n"/>
      <c r="C662" s="14" t="n"/>
      <c r="D662" s="14" t="n"/>
      <c r="E662" s="14" t="n"/>
      <c r="F662" s="18" t="n"/>
      <c r="G662" s="17" t="n"/>
      <c r="H662" s="18">
        <f>IF(OR($E662&lt;&gt;"Desmontagem",$F662=""),"",IFERROR($F662-LOOKUP(2,1/(($B$4:$B661=$B662)*($E$4:$E661="Montagem")),$F$4:$F661),""))</f>
        <v/>
      </c>
      <c r="I662" s="14" t="n"/>
    </row>
    <row r="663">
      <c r="A663" s="15" t="n"/>
      <c r="B663" s="14" t="n"/>
      <c r="C663" s="14" t="n"/>
      <c r="D663" s="14" t="n"/>
      <c r="E663" s="14" t="n"/>
      <c r="F663" s="18" t="n"/>
      <c r="G663" s="17" t="n"/>
      <c r="H663" s="18">
        <f>IF(OR($E663&lt;&gt;"Desmontagem",$F663=""),"",IFERROR($F663-LOOKUP(2,1/(($B$4:$B662=$B663)*($E$4:$E662="Montagem")),$F$4:$F662),""))</f>
        <v/>
      </c>
      <c r="I663" s="14" t="n"/>
    </row>
    <row r="664">
      <c r="A664" s="15" t="n"/>
      <c r="B664" s="14" t="n"/>
      <c r="C664" s="14" t="n"/>
      <c r="D664" s="14" t="n"/>
      <c r="E664" s="14" t="n"/>
      <c r="F664" s="18" t="n"/>
      <c r="G664" s="17" t="n"/>
      <c r="H664" s="18">
        <f>IF(OR($E664&lt;&gt;"Desmontagem",$F664=""),"",IFERROR($F664-LOOKUP(2,1/(($B$4:$B663=$B664)*($E$4:$E663="Montagem")),$F$4:$F663),""))</f>
        <v/>
      </c>
      <c r="I664" s="14" t="n"/>
    </row>
    <row r="665">
      <c r="A665" s="15" t="n"/>
      <c r="B665" s="14" t="n"/>
      <c r="C665" s="14" t="n"/>
      <c r="D665" s="14" t="n"/>
      <c r="E665" s="14" t="n"/>
      <c r="F665" s="18" t="n"/>
      <c r="G665" s="17" t="n"/>
      <c r="H665" s="18">
        <f>IF(OR($E665&lt;&gt;"Desmontagem",$F665=""),"",IFERROR($F665-LOOKUP(2,1/(($B$4:$B664=$B665)*($E$4:$E664="Montagem")),$F$4:$F664),""))</f>
        <v/>
      </c>
      <c r="I665" s="14" t="n"/>
    </row>
    <row r="666">
      <c r="A666" s="15" t="n"/>
      <c r="B666" s="14" t="n"/>
      <c r="C666" s="14" t="n"/>
      <c r="D666" s="14" t="n"/>
      <c r="E666" s="14" t="n"/>
      <c r="F666" s="18" t="n"/>
      <c r="G666" s="17" t="n"/>
      <c r="H666" s="18">
        <f>IF(OR($E666&lt;&gt;"Desmontagem",$F666=""),"",IFERROR($F666-LOOKUP(2,1/(($B$4:$B665=$B666)*($E$4:$E665="Montagem")),$F$4:$F665),""))</f>
        <v/>
      </c>
      <c r="I666" s="14" t="n"/>
    </row>
    <row r="667">
      <c r="A667" s="15" t="n"/>
      <c r="B667" s="14" t="n"/>
      <c r="C667" s="14" t="n"/>
      <c r="D667" s="14" t="n"/>
      <c r="E667" s="14" t="n"/>
      <c r="F667" s="18" t="n"/>
      <c r="G667" s="17" t="n"/>
      <c r="H667" s="18">
        <f>IF(OR($E667&lt;&gt;"Desmontagem",$F667=""),"",IFERROR($F667-LOOKUP(2,1/(($B$4:$B666=$B667)*($E$4:$E666="Montagem")),$F$4:$F666),""))</f>
        <v/>
      </c>
      <c r="I667" s="14" t="n"/>
    </row>
    <row r="668">
      <c r="A668" s="15" t="n"/>
      <c r="B668" s="14" t="n"/>
      <c r="C668" s="14" t="n"/>
      <c r="D668" s="14" t="n"/>
      <c r="E668" s="14" t="n"/>
      <c r="F668" s="18" t="n"/>
      <c r="G668" s="17" t="n"/>
      <c r="H668" s="18">
        <f>IF(OR($E668&lt;&gt;"Desmontagem",$F668=""),"",IFERROR($F668-LOOKUP(2,1/(($B$4:$B667=$B668)*($E$4:$E667="Montagem")),$F$4:$F667),""))</f>
        <v/>
      </c>
      <c r="I668" s="14" t="n"/>
    </row>
    <row r="669">
      <c r="A669" s="15" t="n"/>
      <c r="B669" s="14" t="n"/>
      <c r="C669" s="14" t="n"/>
      <c r="D669" s="14" t="n"/>
      <c r="E669" s="14" t="n"/>
      <c r="F669" s="18" t="n"/>
      <c r="G669" s="17" t="n"/>
      <c r="H669" s="18">
        <f>IF(OR($E669&lt;&gt;"Desmontagem",$F669=""),"",IFERROR($F669-LOOKUP(2,1/(($B$4:$B668=$B669)*($E$4:$E668="Montagem")),$F$4:$F668),""))</f>
        <v/>
      </c>
      <c r="I669" s="14" t="n"/>
    </row>
    <row r="670">
      <c r="A670" s="15" t="n"/>
      <c r="B670" s="14" t="n"/>
      <c r="C670" s="14" t="n"/>
      <c r="D670" s="14" t="n"/>
      <c r="E670" s="14" t="n"/>
      <c r="F670" s="18" t="n"/>
      <c r="G670" s="17" t="n"/>
      <c r="H670" s="18">
        <f>IF(OR($E670&lt;&gt;"Desmontagem",$F670=""),"",IFERROR($F670-LOOKUP(2,1/(($B$4:$B669=$B670)*($E$4:$E669="Montagem")),$F$4:$F669),""))</f>
        <v/>
      </c>
      <c r="I670" s="14" t="n"/>
    </row>
    <row r="671">
      <c r="A671" s="15" t="n"/>
      <c r="B671" s="14" t="n"/>
      <c r="C671" s="14" t="n"/>
      <c r="D671" s="14" t="n"/>
      <c r="E671" s="14" t="n"/>
      <c r="F671" s="18" t="n"/>
      <c r="G671" s="17" t="n"/>
      <c r="H671" s="18">
        <f>IF(OR($E671&lt;&gt;"Desmontagem",$F671=""),"",IFERROR($F671-LOOKUP(2,1/(($B$4:$B670=$B671)*($E$4:$E670="Montagem")),$F$4:$F670),""))</f>
        <v/>
      </c>
      <c r="I671" s="14" t="n"/>
    </row>
    <row r="672">
      <c r="A672" s="15" t="n"/>
      <c r="B672" s="14" t="n"/>
      <c r="C672" s="14" t="n"/>
      <c r="D672" s="14" t="n"/>
      <c r="E672" s="14" t="n"/>
      <c r="F672" s="18" t="n"/>
      <c r="G672" s="17" t="n"/>
      <c r="H672" s="18">
        <f>IF(OR($E672&lt;&gt;"Desmontagem",$F672=""),"",IFERROR($F672-LOOKUP(2,1/(($B$4:$B671=$B672)*($E$4:$E671="Montagem")),$F$4:$F671),""))</f>
        <v/>
      </c>
      <c r="I672" s="14" t="n"/>
    </row>
    <row r="673">
      <c r="A673" s="15" t="n"/>
      <c r="B673" s="14" t="n"/>
      <c r="C673" s="14" t="n"/>
      <c r="D673" s="14" t="n"/>
      <c r="E673" s="14" t="n"/>
      <c r="F673" s="18" t="n"/>
      <c r="G673" s="17" t="n"/>
      <c r="H673" s="18">
        <f>IF(OR($E673&lt;&gt;"Desmontagem",$F673=""),"",IFERROR($F673-LOOKUP(2,1/(($B$4:$B672=$B673)*($E$4:$E672="Montagem")),$F$4:$F672),""))</f>
        <v/>
      </c>
      <c r="I673" s="14" t="n"/>
    </row>
    <row r="674">
      <c r="A674" s="15" t="n"/>
      <c r="B674" s="14" t="n"/>
      <c r="C674" s="14" t="n"/>
      <c r="D674" s="14" t="n"/>
      <c r="E674" s="14" t="n"/>
      <c r="F674" s="18" t="n"/>
      <c r="G674" s="17" t="n"/>
      <c r="H674" s="18">
        <f>IF(OR($E674&lt;&gt;"Desmontagem",$F674=""),"",IFERROR($F674-LOOKUP(2,1/(($B$4:$B673=$B674)*($E$4:$E673="Montagem")),$F$4:$F673),""))</f>
        <v/>
      </c>
      <c r="I674" s="14" t="n"/>
    </row>
    <row r="675">
      <c r="A675" s="15" t="n"/>
      <c r="B675" s="14" t="n"/>
      <c r="C675" s="14" t="n"/>
      <c r="D675" s="14" t="n"/>
      <c r="E675" s="14" t="n"/>
      <c r="F675" s="18" t="n"/>
      <c r="G675" s="17" t="n"/>
      <c r="H675" s="18">
        <f>IF(OR($E675&lt;&gt;"Desmontagem",$F675=""),"",IFERROR($F675-LOOKUP(2,1/(($B$4:$B674=$B675)*($E$4:$E674="Montagem")),$F$4:$F674),""))</f>
        <v/>
      </c>
      <c r="I675" s="14" t="n"/>
    </row>
    <row r="676">
      <c r="A676" s="15" t="n"/>
      <c r="B676" s="14" t="n"/>
      <c r="C676" s="14" t="n"/>
      <c r="D676" s="14" t="n"/>
      <c r="E676" s="14" t="n"/>
      <c r="F676" s="18" t="n"/>
      <c r="G676" s="17" t="n"/>
      <c r="H676" s="18">
        <f>IF(OR($E676&lt;&gt;"Desmontagem",$F676=""),"",IFERROR($F676-LOOKUP(2,1/(($B$4:$B675=$B676)*($E$4:$E675="Montagem")),$F$4:$F675),""))</f>
        <v/>
      </c>
      <c r="I676" s="14" t="n"/>
    </row>
    <row r="677">
      <c r="A677" s="15" t="n"/>
      <c r="B677" s="14" t="n"/>
      <c r="C677" s="14" t="n"/>
      <c r="D677" s="14" t="n"/>
      <c r="E677" s="14" t="n"/>
      <c r="F677" s="18" t="n"/>
      <c r="G677" s="17" t="n"/>
      <c r="H677" s="18">
        <f>IF(OR($E677&lt;&gt;"Desmontagem",$F677=""),"",IFERROR($F677-LOOKUP(2,1/(($B$4:$B676=$B677)*($E$4:$E676="Montagem")),$F$4:$F676),""))</f>
        <v/>
      </c>
      <c r="I677" s="14" t="n"/>
    </row>
    <row r="678">
      <c r="A678" s="15" t="n"/>
      <c r="B678" s="14" t="n"/>
      <c r="C678" s="14" t="n"/>
      <c r="D678" s="14" t="n"/>
      <c r="E678" s="14" t="n"/>
      <c r="F678" s="18" t="n"/>
      <c r="G678" s="17" t="n"/>
      <c r="H678" s="18">
        <f>IF(OR($E678&lt;&gt;"Desmontagem",$F678=""),"",IFERROR($F678-LOOKUP(2,1/(($B$4:$B677=$B678)*($E$4:$E677="Montagem")),$F$4:$F677),""))</f>
        <v/>
      </c>
      <c r="I678" s="14" t="n"/>
    </row>
    <row r="679">
      <c r="A679" s="15" t="n"/>
      <c r="B679" s="14" t="n"/>
      <c r="C679" s="14" t="n"/>
      <c r="D679" s="14" t="n"/>
      <c r="E679" s="14" t="n"/>
      <c r="F679" s="18" t="n"/>
      <c r="G679" s="17" t="n"/>
      <c r="H679" s="18">
        <f>IF(OR($E679&lt;&gt;"Desmontagem",$F679=""),"",IFERROR($F679-LOOKUP(2,1/(($B$4:$B678=$B679)*($E$4:$E678="Montagem")),$F$4:$F678),""))</f>
        <v/>
      </c>
      <c r="I679" s="14" t="n"/>
    </row>
    <row r="680">
      <c r="A680" s="15" t="n"/>
      <c r="B680" s="14" t="n"/>
      <c r="C680" s="14" t="n"/>
      <c r="D680" s="14" t="n"/>
      <c r="E680" s="14" t="n"/>
      <c r="F680" s="18" t="n"/>
      <c r="G680" s="17" t="n"/>
      <c r="H680" s="18">
        <f>IF(OR($E680&lt;&gt;"Desmontagem",$F680=""),"",IFERROR($F680-LOOKUP(2,1/(($B$4:$B679=$B680)*($E$4:$E679="Montagem")),$F$4:$F679),""))</f>
        <v/>
      </c>
      <c r="I680" s="14" t="n"/>
    </row>
    <row r="681">
      <c r="A681" s="15" t="n"/>
      <c r="B681" s="14" t="n"/>
      <c r="C681" s="14" t="n"/>
      <c r="D681" s="14" t="n"/>
      <c r="E681" s="14" t="n"/>
      <c r="F681" s="18" t="n"/>
      <c r="G681" s="17" t="n"/>
      <c r="H681" s="18">
        <f>IF(OR($E681&lt;&gt;"Desmontagem",$F681=""),"",IFERROR($F681-LOOKUP(2,1/(($B$4:$B680=$B681)*($E$4:$E680="Montagem")),$F$4:$F680),""))</f>
        <v/>
      </c>
      <c r="I681" s="14" t="n"/>
    </row>
    <row r="682">
      <c r="A682" s="15" t="n"/>
      <c r="B682" s="14" t="n"/>
      <c r="C682" s="14" t="n"/>
      <c r="D682" s="14" t="n"/>
      <c r="E682" s="14" t="n"/>
      <c r="F682" s="18" t="n"/>
      <c r="G682" s="17" t="n"/>
      <c r="H682" s="18">
        <f>IF(OR($E682&lt;&gt;"Desmontagem",$F682=""),"",IFERROR($F682-LOOKUP(2,1/(($B$4:$B681=$B682)*($E$4:$E681="Montagem")),$F$4:$F681),""))</f>
        <v/>
      </c>
      <c r="I682" s="14" t="n"/>
    </row>
    <row r="683">
      <c r="A683" s="15" t="n"/>
      <c r="B683" s="14" t="n"/>
      <c r="C683" s="14" t="n"/>
      <c r="D683" s="14" t="n"/>
      <c r="E683" s="14" t="n"/>
      <c r="F683" s="18" t="n"/>
      <c r="G683" s="17" t="n"/>
      <c r="H683" s="18">
        <f>IF(OR($E683&lt;&gt;"Desmontagem",$F683=""),"",IFERROR($F683-LOOKUP(2,1/(($B$4:$B682=$B683)*($E$4:$E682="Montagem")),$F$4:$F682),""))</f>
        <v/>
      </c>
      <c r="I683" s="14" t="n"/>
    </row>
    <row r="684">
      <c r="A684" s="15" t="n"/>
      <c r="B684" s="14" t="n"/>
      <c r="C684" s="14" t="n"/>
      <c r="D684" s="14" t="n"/>
      <c r="E684" s="14" t="n"/>
      <c r="F684" s="18" t="n"/>
      <c r="G684" s="17" t="n"/>
      <c r="H684" s="18">
        <f>IF(OR($E684&lt;&gt;"Desmontagem",$F684=""),"",IFERROR($F684-LOOKUP(2,1/(($B$4:$B683=$B684)*($E$4:$E683="Montagem")),$F$4:$F683),""))</f>
        <v/>
      </c>
      <c r="I684" s="14" t="n"/>
    </row>
    <row r="685">
      <c r="A685" s="15" t="n"/>
      <c r="B685" s="14" t="n"/>
      <c r="C685" s="14" t="n"/>
      <c r="D685" s="14" t="n"/>
      <c r="E685" s="14" t="n"/>
      <c r="F685" s="18" t="n"/>
      <c r="G685" s="17" t="n"/>
      <c r="H685" s="18">
        <f>IF(OR($E685&lt;&gt;"Desmontagem",$F685=""),"",IFERROR($F685-LOOKUP(2,1/(($B$4:$B684=$B685)*($E$4:$E684="Montagem")),$F$4:$F684),""))</f>
        <v/>
      </c>
      <c r="I685" s="14" t="n"/>
    </row>
    <row r="686">
      <c r="A686" s="15" t="n"/>
      <c r="B686" s="14" t="n"/>
      <c r="C686" s="14" t="n"/>
      <c r="D686" s="14" t="n"/>
      <c r="E686" s="14" t="n"/>
      <c r="F686" s="18" t="n"/>
      <c r="G686" s="17" t="n"/>
      <c r="H686" s="18">
        <f>IF(OR($E686&lt;&gt;"Desmontagem",$F686=""),"",IFERROR($F686-LOOKUP(2,1/(($B$4:$B685=$B686)*($E$4:$E685="Montagem")),$F$4:$F685),""))</f>
        <v/>
      </c>
      <c r="I686" s="14" t="n"/>
    </row>
    <row r="687">
      <c r="A687" s="15" t="n"/>
      <c r="B687" s="14" t="n"/>
      <c r="C687" s="14" t="n"/>
      <c r="D687" s="14" t="n"/>
      <c r="E687" s="14" t="n"/>
      <c r="F687" s="18" t="n"/>
      <c r="G687" s="17" t="n"/>
      <c r="H687" s="18">
        <f>IF(OR($E687&lt;&gt;"Desmontagem",$F687=""),"",IFERROR($F687-LOOKUP(2,1/(($B$4:$B686=$B687)*($E$4:$E686="Montagem")),$F$4:$F686),""))</f>
        <v/>
      </c>
      <c r="I687" s="14" t="n"/>
    </row>
    <row r="688">
      <c r="A688" s="15" t="n"/>
      <c r="B688" s="14" t="n"/>
      <c r="C688" s="14" t="n"/>
      <c r="D688" s="14" t="n"/>
      <c r="E688" s="14" t="n"/>
      <c r="F688" s="18" t="n"/>
      <c r="G688" s="17" t="n"/>
      <c r="H688" s="18">
        <f>IF(OR($E688&lt;&gt;"Desmontagem",$F688=""),"",IFERROR($F688-LOOKUP(2,1/(($B$4:$B687=$B688)*($E$4:$E687="Montagem")),$F$4:$F687),""))</f>
        <v/>
      </c>
      <c r="I688" s="14" t="n"/>
    </row>
    <row r="689">
      <c r="A689" s="15" t="n"/>
      <c r="B689" s="14" t="n"/>
      <c r="C689" s="14" t="n"/>
      <c r="D689" s="14" t="n"/>
      <c r="E689" s="14" t="n"/>
      <c r="F689" s="18" t="n"/>
      <c r="G689" s="17" t="n"/>
      <c r="H689" s="18">
        <f>IF(OR($E689&lt;&gt;"Desmontagem",$F689=""),"",IFERROR($F689-LOOKUP(2,1/(($B$4:$B688=$B689)*($E$4:$E688="Montagem")),$F$4:$F688),""))</f>
        <v/>
      </c>
      <c r="I689" s="14" t="n"/>
    </row>
    <row r="690">
      <c r="A690" s="15" t="n"/>
      <c r="B690" s="14" t="n"/>
      <c r="C690" s="14" t="n"/>
      <c r="D690" s="14" t="n"/>
      <c r="E690" s="14" t="n"/>
      <c r="F690" s="18" t="n"/>
      <c r="G690" s="17" t="n"/>
      <c r="H690" s="18">
        <f>IF(OR($E690&lt;&gt;"Desmontagem",$F690=""),"",IFERROR($F690-LOOKUP(2,1/(($B$4:$B689=$B690)*($E$4:$E689="Montagem")),$F$4:$F689),""))</f>
        <v/>
      </c>
      <c r="I690" s="14" t="n"/>
    </row>
    <row r="691">
      <c r="A691" s="15" t="n"/>
      <c r="B691" s="14" t="n"/>
      <c r="C691" s="14" t="n"/>
      <c r="D691" s="14" t="n"/>
      <c r="E691" s="14" t="n"/>
      <c r="F691" s="18" t="n"/>
      <c r="G691" s="17" t="n"/>
      <c r="H691" s="18">
        <f>IF(OR($E691&lt;&gt;"Desmontagem",$F691=""),"",IFERROR($F691-LOOKUP(2,1/(($B$4:$B690=$B691)*($E$4:$E690="Montagem")),$F$4:$F690),""))</f>
        <v/>
      </c>
      <c r="I691" s="14" t="n"/>
    </row>
    <row r="692">
      <c r="A692" s="15" t="n"/>
      <c r="B692" s="14" t="n"/>
      <c r="C692" s="14" t="n"/>
      <c r="D692" s="14" t="n"/>
      <c r="E692" s="14" t="n"/>
      <c r="F692" s="18" t="n"/>
      <c r="G692" s="17" t="n"/>
      <c r="H692" s="18">
        <f>IF(OR($E692&lt;&gt;"Desmontagem",$F692=""),"",IFERROR($F692-LOOKUP(2,1/(($B$4:$B691=$B692)*($E$4:$E691="Montagem")),$F$4:$F691),""))</f>
        <v/>
      </c>
      <c r="I692" s="14" t="n"/>
    </row>
    <row r="693">
      <c r="A693" s="15" t="n"/>
      <c r="B693" s="14" t="n"/>
      <c r="C693" s="14" t="n"/>
      <c r="D693" s="14" t="n"/>
      <c r="E693" s="14" t="n"/>
      <c r="F693" s="18" t="n"/>
      <c r="G693" s="17" t="n"/>
      <c r="H693" s="18">
        <f>IF(OR($E693&lt;&gt;"Desmontagem",$F693=""),"",IFERROR($F693-LOOKUP(2,1/(($B$4:$B692=$B693)*($E$4:$E692="Montagem")),$F$4:$F692),""))</f>
        <v/>
      </c>
      <c r="I693" s="14" t="n"/>
    </row>
    <row r="694">
      <c r="A694" s="15" t="n"/>
      <c r="B694" s="14" t="n"/>
      <c r="C694" s="14" t="n"/>
      <c r="D694" s="14" t="n"/>
      <c r="E694" s="14" t="n"/>
      <c r="F694" s="18" t="n"/>
      <c r="G694" s="17" t="n"/>
      <c r="H694" s="18">
        <f>IF(OR($E694&lt;&gt;"Desmontagem",$F694=""),"",IFERROR($F694-LOOKUP(2,1/(($B$4:$B693=$B694)*($E$4:$E693="Montagem")),$F$4:$F693),""))</f>
        <v/>
      </c>
      <c r="I694" s="14" t="n"/>
    </row>
    <row r="695">
      <c r="A695" s="15" t="n"/>
      <c r="B695" s="14" t="n"/>
      <c r="C695" s="14" t="n"/>
      <c r="D695" s="14" t="n"/>
      <c r="E695" s="14" t="n"/>
      <c r="F695" s="18" t="n"/>
      <c r="G695" s="17" t="n"/>
      <c r="H695" s="18">
        <f>IF(OR($E695&lt;&gt;"Desmontagem",$F695=""),"",IFERROR($F695-LOOKUP(2,1/(($B$4:$B694=$B695)*($E$4:$E694="Montagem")),$F$4:$F694),""))</f>
        <v/>
      </c>
      <c r="I695" s="14" t="n"/>
    </row>
    <row r="696">
      <c r="A696" s="15" t="n"/>
      <c r="B696" s="14" t="n"/>
      <c r="C696" s="14" t="n"/>
      <c r="D696" s="14" t="n"/>
      <c r="E696" s="14" t="n"/>
      <c r="F696" s="18" t="n"/>
      <c r="G696" s="17" t="n"/>
      <c r="H696" s="18">
        <f>IF(OR($E696&lt;&gt;"Desmontagem",$F696=""),"",IFERROR($F696-LOOKUP(2,1/(($B$4:$B695=$B696)*($E$4:$E695="Montagem")),$F$4:$F695),""))</f>
        <v/>
      </c>
      <c r="I696" s="14" t="n"/>
    </row>
    <row r="697">
      <c r="A697" s="15" t="n"/>
      <c r="B697" s="14" t="n"/>
      <c r="C697" s="14" t="n"/>
      <c r="D697" s="14" t="n"/>
      <c r="E697" s="14" t="n"/>
      <c r="F697" s="18" t="n"/>
      <c r="G697" s="17" t="n"/>
      <c r="H697" s="18">
        <f>IF(OR($E697&lt;&gt;"Desmontagem",$F697=""),"",IFERROR($F697-LOOKUP(2,1/(($B$4:$B696=$B697)*($E$4:$E696="Montagem")),$F$4:$F696),""))</f>
        <v/>
      </c>
      <c r="I697" s="14" t="n"/>
    </row>
    <row r="698">
      <c r="A698" s="15" t="n"/>
      <c r="B698" s="14" t="n"/>
      <c r="C698" s="14" t="n"/>
      <c r="D698" s="14" t="n"/>
      <c r="E698" s="14" t="n"/>
      <c r="F698" s="18" t="n"/>
      <c r="G698" s="17" t="n"/>
      <c r="H698" s="18">
        <f>IF(OR($E698&lt;&gt;"Desmontagem",$F698=""),"",IFERROR($F698-LOOKUP(2,1/(($B$4:$B697=$B698)*($E$4:$E697="Montagem")),$F$4:$F697),""))</f>
        <v/>
      </c>
      <c r="I698" s="14" t="n"/>
    </row>
    <row r="699">
      <c r="A699" s="15" t="n"/>
      <c r="B699" s="14" t="n"/>
      <c r="C699" s="14" t="n"/>
      <c r="D699" s="14" t="n"/>
      <c r="E699" s="14" t="n"/>
      <c r="F699" s="18" t="n"/>
      <c r="G699" s="17" t="n"/>
      <c r="H699" s="18">
        <f>IF(OR($E699&lt;&gt;"Desmontagem",$F699=""),"",IFERROR($F699-LOOKUP(2,1/(($B$4:$B698=$B699)*($E$4:$E698="Montagem")),$F$4:$F698),""))</f>
        <v/>
      </c>
      <c r="I699" s="14" t="n"/>
    </row>
    <row r="700">
      <c r="A700" s="15" t="n"/>
      <c r="B700" s="14" t="n"/>
      <c r="C700" s="14" t="n"/>
      <c r="D700" s="14" t="n"/>
      <c r="E700" s="14" t="n"/>
      <c r="F700" s="18" t="n"/>
      <c r="G700" s="17" t="n"/>
      <c r="H700" s="18">
        <f>IF(OR($E700&lt;&gt;"Desmontagem",$F700=""),"",IFERROR($F700-LOOKUP(2,1/(($B$4:$B699=$B700)*($E$4:$E699="Montagem")),$F$4:$F699),""))</f>
        <v/>
      </c>
      <c r="I700" s="14" t="n"/>
    </row>
    <row r="701">
      <c r="A701" s="15" t="n"/>
      <c r="B701" s="14" t="n"/>
      <c r="C701" s="14" t="n"/>
      <c r="D701" s="14" t="n"/>
      <c r="E701" s="14" t="n"/>
      <c r="F701" s="18" t="n"/>
      <c r="G701" s="17" t="n"/>
      <c r="H701" s="18">
        <f>IF(OR($E701&lt;&gt;"Desmontagem",$F701=""),"",IFERROR($F701-LOOKUP(2,1/(($B$4:$B700=$B701)*($E$4:$E700="Montagem")),$F$4:$F700),""))</f>
        <v/>
      </c>
      <c r="I701" s="14" t="n"/>
    </row>
    <row r="702">
      <c r="A702" s="15" t="n"/>
      <c r="B702" s="14" t="n"/>
      <c r="C702" s="14" t="n"/>
      <c r="D702" s="14" t="n"/>
      <c r="E702" s="14" t="n"/>
      <c r="F702" s="18" t="n"/>
      <c r="G702" s="17" t="n"/>
      <c r="H702" s="18">
        <f>IF(OR($E702&lt;&gt;"Desmontagem",$F702=""),"",IFERROR($F702-LOOKUP(2,1/(($B$4:$B701=$B702)*($E$4:$E701="Montagem")),$F$4:$F701),""))</f>
        <v/>
      </c>
      <c r="I702" s="14" t="n"/>
    </row>
    <row r="703">
      <c r="A703" s="15" t="n"/>
      <c r="B703" s="14" t="n"/>
      <c r="C703" s="14" t="n"/>
      <c r="D703" s="14" t="n"/>
      <c r="E703" s="14" t="n"/>
      <c r="F703" s="18" t="n"/>
      <c r="G703" s="17" t="n"/>
      <c r="H703" s="18">
        <f>IF(OR($E703&lt;&gt;"Desmontagem",$F703=""),"",IFERROR($F703-LOOKUP(2,1/(($B$4:$B702=$B703)*($E$4:$E702="Montagem")),$F$4:$F702),""))</f>
        <v/>
      </c>
      <c r="I703" s="14" t="n"/>
    </row>
    <row r="704">
      <c r="A704" s="15" t="n"/>
      <c r="B704" s="14" t="n"/>
      <c r="C704" s="14" t="n"/>
      <c r="D704" s="14" t="n"/>
      <c r="E704" s="14" t="n"/>
      <c r="F704" s="18" t="n"/>
      <c r="G704" s="17" t="n"/>
      <c r="H704" s="18">
        <f>IF(OR($E704&lt;&gt;"Desmontagem",$F704=""),"",IFERROR($F704-LOOKUP(2,1/(($B$4:$B703=$B704)*($E$4:$E703="Montagem")),$F$4:$F703),""))</f>
        <v/>
      </c>
      <c r="I704" s="14" t="n"/>
    </row>
    <row r="705">
      <c r="A705" s="15" t="n"/>
      <c r="B705" s="14" t="n"/>
      <c r="C705" s="14" t="n"/>
      <c r="D705" s="14" t="n"/>
      <c r="E705" s="14" t="n"/>
      <c r="F705" s="18" t="n"/>
      <c r="G705" s="17" t="n"/>
      <c r="H705" s="18">
        <f>IF(OR($E705&lt;&gt;"Desmontagem",$F705=""),"",IFERROR($F705-LOOKUP(2,1/(($B$4:$B704=$B705)*($E$4:$E704="Montagem")),$F$4:$F704),""))</f>
        <v/>
      </c>
      <c r="I705" s="14" t="n"/>
    </row>
    <row r="706">
      <c r="A706" s="15" t="n"/>
      <c r="B706" s="14" t="n"/>
      <c r="C706" s="14" t="n"/>
      <c r="D706" s="14" t="n"/>
      <c r="E706" s="14" t="n"/>
      <c r="F706" s="18" t="n"/>
      <c r="G706" s="17" t="n"/>
      <c r="H706" s="18">
        <f>IF(OR($E706&lt;&gt;"Desmontagem",$F706=""),"",IFERROR($F706-LOOKUP(2,1/(($B$4:$B705=$B706)*($E$4:$E705="Montagem")),$F$4:$F705),""))</f>
        <v/>
      </c>
      <c r="I706" s="14" t="n"/>
    </row>
    <row r="707">
      <c r="A707" s="15" t="n"/>
      <c r="B707" s="14" t="n"/>
      <c r="C707" s="14" t="n"/>
      <c r="D707" s="14" t="n"/>
      <c r="E707" s="14" t="n"/>
      <c r="F707" s="18" t="n"/>
      <c r="G707" s="17" t="n"/>
      <c r="H707" s="18">
        <f>IF(OR($E707&lt;&gt;"Desmontagem",$F707=""),"",IFERROR($F707-LOOKUP(2,1/(($B$4:$B706=$B707)*($E$4:$E706="Montagem")),$F$4:$F706),""))</f>
        <v/>
      </c>
      <c r="I707" s="14" t="n"/>
    </row>
    <row r="708">
      <c r="A708" s="15" t="n"/>
      <c r="B708" s="14" t="n"/>
      <c r="C708" s="14" t="n"/>
      <c r="D708" s="14" t="n"/>
      <c r="E708" s="14" t="n"/>
      <c r="F708" s="18" t="n"/>
      <c r="G708" s="17" t="n"/>
      <c r="H708" s="18">
        <f>IF(OR($E708&lt;&gt;"Desmontagem",$F708=""),"",IFERROR($F708-LOOKUP(2,1/(($B$4:$B707=$B708)*($E$4:$E707="Montagem")),$F$4:$F707),""))</f>
        <v/>
      </c>
      <c r="I708" s="14" t="n"/>
    </row>
    <row r="709">
      <c r="A709" s="15" t="n"/>
      <c r="B709" s="14" t="n"/>
      <c r="C709" s="14" t="n"/>
      <c r="D709" s="14" t="n"/>
      <c r="E709" s="14" t="n"/>
      <c r="F709" s="18" t="n"/>
      <c r="G709" s="17" t="n"/>
      <c r="H709" s="18">
        <f>IF(OR($E709&lt;&gt;"Desmontagem",$F709=""),"",IFERROR($F709-LOOKUP(2,1/(($B$4:$B708=$B709)*($E$4:$E708="Montagem")),$F$4:$F708),""))</f>
        <v/>
      </c>
      <c r="I709" s="14" t="n"/>
    </row>
    <row r="710">
      <c r="A710" s="15" t="n"/>
      <c r="B710" s="14" t="n"/>
      <c r="C710" s="14" t="n"/>
      <c r="D710" s="14" t="n"/>
      <c r="E710" s="14" t="n"/>
      <c r="F710" s="18" t="n"/>
      <c r="G710" s="17" t="n"/>
      <c r="H710" s="18">
        <f>IF(OR($E710&lt;&gt;"Desmontagem",$F710=""),"",IFERROR($F710-LOOKUP(2,1/(($B$4:$B709=$B710)*($E$4:$E709="Montagem")),$F$4:$F709),""))</f>
        <v/>
      </c>
      <c r="I710" s="14" t="n"/>
    </row>
    <row r="711">
      <c r="A711" s="15" t="n"/>
      <c r="B711" s="14" t="n"/>
      <c r="C711" s="14" t="n"/>
      <c r="D711" s="14" t="n"/>
      <c r="E711" s="14" t="n"/>
      <c r="F711" s="18" t="n"/>
      <c r="G711" s="17" t="n"/>
      <c r="H711" s="18">
        <f>IF(OR($E711&lt;&gt;"Desmontagem",$F711=""),"",IFERROR($F711-LOOKUP(2,1/(($B$4:$B710=$B711)*($E$4:$E710="Montagem")),$F$4:$F710),""))</f>
        <v/>
      </c>
      <c r="I711" s="14" t="n"/>
    </row>
    <row r="712">
      <c r="A712" s="15" t="n"/>
      <c r="B712" s="14" t="n"/>
      <c r="C712" s="14" t="n"/>
      <c r="D712" s="14" t="n"/>
      <c r="E712" s="14" t="n"/>
      <c r="F712" s="18" t="n"/>
      <c r="G712" s="17" t="n"/>
      <c r="H712" s="18">
        <f>IF(OR($E712&lt;&gt;"Desmontagem",$F712=""),"",IFERROR($F712-LOOKUP(2,1/(($B$4:$B711=$B712)*($E$4:$E711="Montagem")),$F$4:$F711),""))</f>
        <v/>
      </c>
      <c r="I712" s="14" t="n"/>
    </row>
    <row r="713">
      <c r="A713" s="15" t="n"/>
      <c r="B713" s="14" t="n"/>
      <c r="C713" s="14" t="n"/>
      <c r="D713" s="14" t="n"/>
      <c r="E713" s="14" t="n"/>
      <c r="F713" s="18" t="n"/>
      <c r="G713" s="17" t="n"/>
      <c r="H713" s="18">
        <f>IF(OR($E713&lt;&gt;"Desmontagem",$F713=""),"",IFERROR($F713-LOOKUP(2,1/(($B$4:$B712=$B713)*($E$4:$E712="Montagem")),$F$4:$F712),""))</f>
        <v/>
      </c>
      <c r="I713" s="14" t="n"/>
    </row>
    <row r="714">
      <c r="A714" s="15" t="n"/>
      <c r="B714" s="14" t="n"/>
      <c r="C714" s="14" t="n"/>
      <c r="D714" s="14" t="n"/>
      <c r="E714" s="14" t="n"/>
      <c r="F714" s="18" t="n"/>
      <c r="G714" s="17" t="n"/>
      <c r="H714" s="18">
        <f>IF(OR($E714&lt;&gt;"Desmontagem",$F714=""),"",IFERROR($F714-LOOKUP(2,1/(($B$4:$B713=$B714)*($E$4:$E713="Montagem")),$F$4:$F713),""))</f>
        <v/>
      </c>
      <c r="I714" s="14" t="n"/>
    </row>
    <row r="715">
      <c r="A715" s="15" t="n"/>
      <c r="B715" s="14" t="n"/>
      <c r="C715" s="14" t="n"/>
      <c r="D715" s="14" t="n"/>
      <c r="E715" s="14" t="n"/>
      <c r="F715" s="18" t="n"/>
      <c r="G715" s="17" t="n"/>
      <c r="H715" s="18">
        <f>IF(OR($E715&lt;&gt;"Desmontagem",$F715=""),"",IFERROR($F715-LOOKUP(2,1/(($B$4:$B714=$B715)*($E$4:$E714="Montagem")),$F$4:$F714),""))</f>
        <v/>
      </c>
      <c r="I715" s="14" t="n"/>
    </row>
    <row r="716">
      <c r="A716" s="15" t="n"/>
      <c r="B716" s="14" t="n"/>
      <c r="C716" s="14" t="n"/>
      <c r="D716" s="14" t="n"/>
      <c r="E716" s="14" t="n"/>
      <c r="F716" s="18" t="n"/>
      <c r="G716" s="17" t="n"/>
      <c r="H716" s="18">
        <f>IF(OR($E716&lt;&gt;"Desmontagem",$F716=""),"",IFERROR($F716-LOOKUP(2,1/(($B$4:$B715=$B716)*($E$4:$E715="Montagem")),$F$4:$F715),""))</f>
        <v/>
      </c>
      <c r="I716" s="14" t="n"/>
    </row>
    <row r="717">
      <c r="A717" s="15" t="n"/>
      <c r="B717" s="14" t="n"/>
      <c r="C717" s="14" t="n"/>
      <c r="D717" s="14" t="n"/>
      <c r="E717" s="14" t="n"/>
      <c r="F717" s="18" t="n"/>
      <c r="G717" s="17" t="n"/>
      <c r="H717" s="18">
        <f>IF(OR($E717&lt;&gt;"Desmontagem",$F717=""),"",IFERROR($F717-LOOKUP(2,1/(($B$4:$B716=$B717)*($E$4:$E716="Montagem")),$F$4:$F716),""))</f>
        <v/>
      </c>
      <c r="I717" s="14" t="n"/>
    </row>
    <row r="718">
      <c r="A718" s="15" t="n"/>
      <c r="B718" s="14" t="n"/>
      <c r="C718" s="14" t="n"/>
      <c r="D718" s="14" t="n"/>
      <c r="E718" s="14" t="n"/>
      <c r="F718" s="18" t="n"/>
      <c r="G718" s="17" t="n"/>
      <c r="H718" s="18">
        <f>IF(OR($E718&lt;&gt;"Desmontagem",$F718=""),"",IFERROR($F718-LOOKUP(2,1/(($B$4:$B717=$B718)*($E$4:$E717="Montagem")),$F$4:$F717),""))</f>
        <v/>
      </c>
      <c r="I718" s="14" t="n"/>
    </row>
    <row r="719">
      <c r="A719" s="15" t="n"/>
      <c r="B719" s="14" t="n"/>
      <c r="C719" s="14" t="n"/>
      <c r="D719" s="14" t="n"/>
      <c r="E719" s="14" t="n"/>
      <c r="F719" s="18" t="n"/>
      <c r="G719" s="17" t="n"/>
      <c r="H719" s="18">
        <f>IF(OR($E719&lt;&gt;"Desmontagem",$F719=""),"",IFERROR($F719-LOOKUP(2,1/(($B$4:$B718=$B719)*($E$4:$E718="Montagem")),$F$4:$F718),""))</f>
        <v/>
      </c>
      <c r="I719" s="14" t="n"/>
    </row>
    <row r="720">
      <c r="A720" s="15" t="n"/>
      <c r="B720" s="14" t="n"/>
      <c r="C720" s="14" t="n"/>
      <c r="D720" s="14" t="n"/>
      <c r="E720" s="14" t="n"/>
      <c r="F720" s="18" t="n"/>
      <c r="G720" s="17" t="n"/>
      <c r="H720" s="18">
        <f>IF(OR($E720&lt;&gt;"Desmontagem",$F720=""),"",IFERROR($F720-LOOKUP(2,1/(($B$4:$B719=$B720)*($E$4:$E719="Montagem")),$F$4:$F719),""))</f>
        <v/>
      </c>
      <c r="I720" s="14" t="n"/>
    </row>
    <row r="721">
      <c r="A721" s="15" t="n"/>
      <c r="B721" s="14" t="n"/>
      <c r="C721" s="14" t="n"/>
      <c r="D721" s="14" t="n"/>
      <c r="E721" s="14" t="n"/>
      <c r="F721" s="18" t="n"/>
      <c r="G721" s="17" t="n"/>
      <c r="H721" s="18">
        <f>IF(OR($E721&lt;&gt;"Desmontagem",$F721=""),"",IFERROR($F721-LOOKUP(2,1/(($B$4:$B720=$B721)*($E$4:$E720="Montagem")),$F$4:$F720),""))</f>
        <v/>
      </c>
      <c r="I721" s="14" t="n"/>
    </row>
    <row r="722">
      <c r="A722" s="15" t="n"/>
      <c r="B722" s="14" t="n"/>
      <c r="C722" s="14" t="n"/>
      <c r="D722" s="14" t="n"/>
      <c r="E722" s="14" t="n"/>
      <c r="F722" s="18" t="n"/>
      <c r="G722" s="17" t="n"/>
      <c r="H722" s="18">
        <f>IF(OR($E722&lt;&gt;"Desmontagem",$F722=""),"",IFERROR($F722-LOOKUP(2,1/(($B$4:$B721=$B722)*($E$4:$E721="Montagem")),$F$4:$F721),""))</f>
        <v/>
      </c>
      <c r="I722" s="14" t="n"/>
    </row>
    <row r="723">
      <c r="A723" s="15" t="n"/>
      <c r="B723" s="14" t="n"/>
      <c r="C723" s="14" t="n"/>
      <c r="D723" s="14" t="n"/>
      <c r="E723" s="14" t="n"/>
      <c r="F723" s="18" t="n"/>
      <c r="G723" s="17" t="n"/>
      <c r="H723" s="18">
        <f>IF(OR($E723&lt;&gt;"Desmontagem",$F723=""),"",IFERROR($F723-LOOKUP(2,1/(($B$4:$B722=$B723)*($E$4:$E722="Montagem")),$F$4:$F722),""))</f>
        <v/>
      </c>
      <c r="I723" s="14" t="n"/>
    </row>
    <row r="724">
      <c r="A724" s="15" t="n"/>
      <c r="B724" s="14" t="n"/>
      <c r="C724" s="14" t="n"/>
      <c r="D724" s="14" t="n"/>
      <c r="E724" s="14" t="n"/>
      <c r="F724" s="18" t="n"/>
      <c r="G724" s="17" t="n"/>
      <c r="H724" s="18">
        <f>IF(OR($E724&lt;&gt;"Desmontagem",$F724=""),"",IFERROR($F724-LOOKUP(2,1/(($B$4:$B723=$B724)*($E$4:$E723="Montagem")),$F$4:$F723),""))</f>
        <v/>
      </c>
      <c r="I724" s="14" t="n"/>
    </row>
    <row r="725">
      <c r="A725" s="15" t="n"/>
      <c r="B725" s="14" t="n"/>
      <c r="C725" s="14" t="n"/>
      <c r="D725" s="14" t="n"/>
      <c r="E725" s="14" t="n"/>
      <c r="F725" s="18" t="n"/>
      <c r="G725" s="17" t="n"/>
      <c r="H725" s="18">
        <f>IF(OR($E725&lt;&gt;"Desmontagem",$F725=""),"",IFERROR($F725-LOOKUP(2,1/(($B$4:$B724=$B725)*($E$4:$E724="Montagem")),$F$4:$F724),""))</f>
        <v/>
      </c>
      <c r="I725" s="14" t="n"/>
    </row>
    <row r="726">
      <c r="A726" s="15" t="n"/>
      <c r="B726" s="14" t="n"/>
      <c r="C726" s="14" t="n"/>
      <c r="D726" s="14" t="n"/>
      <c r="E726" s="14" t="n"/>
      <c r="F726" s="18" t="n"/>
      <c r="G726" s="17" t="n"/>
      <c r="H726" s="18">
        <f>IF(OR($E726&lt;&gt;"Desmontagem",$F726=""),"",IFERROR($F726-LOOKUP(2,1/(($B$4:$B725=$B726)*($E$4:$E725="Montagem")),$F$4:$F725),""))</f>
        <v/>
      </c>
      <c r="I726" s="14" t="n"/>
    </row>
    <row r="727">
      <c r="A727" s="15" t="n"/>
      <c r="B727" s="14" t="n"/>
      <c r="C727" s="14" t="n"/>
      <c r="D727" s="14" t="n"/>
      <c r="E727" s="14" t="n"/>
      <c r="F727" s="18" t="n"/>
      <c r="G727" s="17" t="n"/>
      <c r="H727" s="18">
        <f>IF(OR($E727&lt;&gt;"Desmontagem",$F727=""),"",IFERROR($F727-LOOKUP(2,1/(($B$4:$B726=$B727)*($E$4:$E726="Montagem")),$F$4:$F726),""))</f>
        <v/>
      </c>
      <c r="I727" s="14" t="n"/>
    </row>
    <row r="728">
      <c r="A728" s="15" t="n"/>
      <c r="B728" s="14" t="n"/>
      <c r="C728" s="14" t="n"/>
      <c r="D728" s="14" t="n"/>
      <c r="E728" s="14" t="n"/>
      <c r="F728" s="18" t="n"/>
      <c r="G728" s="17" t="n"/>
      <c r="H728" s="18">
        <f>IF(OR($E728&lt;&gt;"Desmontagem",$F728=""),"",IFERROR($F728-LOOKUP(2,1/(($B$4:$B727=$B728)*($E$4:$E727="Montagem")),$F$4:$F727),""))</f>
        <v/>
      </c>
      <c r="I728" s="14" t="n"/>
    </row>
    <row r="729">
      <c r="A729" s="15" t="n"/>
      <c r="B729" s="14" t="n"/>
      <c r="C729" s="14" t="n"/>
      <c r="D729" s="14" t="n"/>
      <c r="E729" s="14" t="n"/>
      <c r="F729" s="18" t="n"/>
      <c r="G729" s="17" t="n"/>
      <c r="H729" s="18">
        <f>IF(OR($E729&lt;&gt;"Desmontagem",$F729=""),"",IFERROR($F729-LOOKUP(2,1/(($B$4:$B728=$B729)*($E$4:$E728="Montagem")),$F$4:$F728),""))</f>
        <v/>
      </c>
      <c r="I729" s="14" t="n"/>
    </row>
    <row r="730">
      <c r="A730" s="15" t="n"/>
      <c r="B730" s="14" t="n"/>
      <c r="C730" s="14" t="n"/>
      <c r="D730" s="14" t="n"/>
      <c r="E730" s="14" t="n"/>
      <c r="F730" s="18" t="n"/>
      <c r="G730" s="17" t="n"/>
      <c r="H730" s="18">
        <f>IF(OR($E730&lt;&gt;"Desmontagem",$F730=""),"",IFERROR($F730-LOOKUP(2,1/(($B$4:$B729=$B730)*($E$4:$E729="Montagem")),$F$4:$F729),""))</f>
        <v/>
      </c>
      <c r="I730" s="14" t="n"/>
    </row>
    <row r="731">
      <c r="A731" s="15" t="n"/>
      <c r="B731" s="14" t="n"/>
      <c r="C731" s="14" t="n"/>
      <c r="D731" s="14" t="n"/>
      <c r="E731" s="14" t="n"/>
      <c r="F731" s="18" t="n"/>
      <c r="G731" s="17" t="n"/>
      <c r="H731" s="18">
        <f>IF(OR($E731&lt;&gt;"Desmontagem",$F731=""),"",IFERROR($F731-LOOKUP(2,1/(($B$4:$B730=$B731)*($E$4:$E730="Montagem")),$F$4:$F730),""))</f>
        <v/>
      </c>
      <c r="I731" s="14" t="n"/>
    </row>
    <row r="732">
      <c r="A732" s="15" t="n"/>
      <c r="B732" s="14" t="n"/>
      <c r="C732" s="14" t="n"/>
      <c r="D732" s="14" t="n"/>
      <c r="E732" s="14" t="n"/>
      <c r="F732" s="18" t="n"/>
      <c r="G732" s="17" t="n"/>
      <c r="H732" s="18">
        <f>IF(OR($E732&lt;&gt;"Desmontagem",$F732=""),"",IFERROR($F732-LOOKUP(2,1/(($B$4:$B731=$B732)*($E$4:$E731="Montagem")),$F$4:$F731),""))</f>
        <v/>
      </c>
      <c r="I732" s="14" t="n"/>
    </row>
    <row r="733">
      <c r="A733" s="15" t="n"/>
      <c r="B733" s="14" t="n"/>
      <c r="C733" s="14" t="n"/>
      <c r="D733" s="14" t="n"/>
      <c r="E733" s="14" t="n"/>
      <c r="F733" s="18" t="n"/>
      <c r="G733" s="17" t="n"/>
      <c r="H733" s="18">
        <f>IF(OR($E733&lt;&gt;"Desmontagem",$F733=""),"",IFERROR($F733-LOOKUP(2,1/(($B$4:$B732=$B733)*($E$4:$E732="Montagem")),$F$4:$F732),""))</f>
        <v/>
      </c>
      <c r="I733" s="14" t="n"/>
    </row>
    <row r="734">
      <c r="A734" s="15" t="n"/>
      <c r="B734" s="14" t="n"/>
      <c r="C734" s="14" t="n"/>
      <c r="D734" s="14" t="n"/>
      <c r="E734" s="14" t="n"/>
      <c r="F734" s="18" t="n"/>
      <c r="G734" s="17" t="n"/>
      <c r="H734" s="18">
        <f>IF(OR($E734&lt;&gt;"Desmontagem",$F734=""),"",IFERROR($F734-LOOKUP(2,1/(($B$4:$B733=$B734)*($E$4:$E733="Montagem")),$F$4:$F733),""))</f>
        <v/>
      </c>
      <c r="I734" s="14" t="n"/>
    </row>
    <row r="735">
      <c r="A735" s="15" t="n"/>
      <c r="B735" s="14" t="n"/>
      <c r="C735" s="14" t="n"/>
      <c r="D735" s="14" t="n"/>
      <c r="E735" s="14" t="n"/>
      <c r="F735" s="18" t="n"/>
      <c r="G735" s="17" t="n"/>
      <c r="H735" s="18">
        <f>IF(OR($E735&lt;&gt;"Desmontagem",$F735=""),"",IFERROR($F735-LOOKUP(2,1/(($B$4:$B734=$B735)*($E$4:$E734="Montagem")),$F$4:$F734),""))</f>
        <v/>
      </c>
      <c r="I735" s="14" t="n"/>
    </row>
    <row r="736">
      <c r="A736" s="15" t="n"/>
      <c r="B736" s="14" t="n"/>
      <c r="C736" s="14" t="n"/>
      <c r="D736" s="14" t="n"/>
      <c r="E736" s="14" t="n"/>
      <c r="F736" s="18" t="n"/>
      <c r="G736" s="17" t="n"/>
      <c r="H736" s="18">
        <f>IF(OR($E736&lt;&gt;"Desmontagem",$F736=""),"",IFERROR($F736-LOOKUP(2,1/(($B$4:$B735=$B736)*($E$4:$E735="Montagem")),$F$4:$F735),""))</f>
        <v/>
      </c>
      <c r="I736" s="14" t="n"/>
    </row>
    <row r="737">
      <c r="A737" s="15" t="n"/>
      <c r="B737" s="14" t="n"/>
      <c r="C737" s="14" t="n"/>
      <c r="D737" s="14" t="n"/>
      <c r="E737" s="14" t="n"/>
      <c r="F737" s="18" t="n"/>
      <c r="G737" s="17" t="n"/>
      <c r="H737" s="18">
        <f>IF(OR($E737&lt;&gt;"Desmontagem",$F737=""),"",IFERROR($F737-LOOKUP(2,1/(($B$4:$B736=$B737)*($E$4:$E736="Montagem")),$F$4:$F736),""))</f>
        <v/>
      </c>
      <c r="I737" s="14" t="n"/>
    </row>
    <row r="738">
      <c r="A738" s="15" t="n"/>
      <c r="B738" s="14" t="n"/>
      <c r="C738" s="14" t="n"/>
      <c r="D738" s="14" t="n"/>
      <c r="E738" s="14" t="n"/>
      <c r="F738" s="18" t="n"/>
      <c r="G738" s="17" t="n"/>
      <c r="H738" s="18">
        <f>IF(OR($E738&lt;&gt;"Desmontagem",$F738=""),"",IFERROR($F738-LOOKUP(2,1/(($B$4:$B737=$B738)*($E$4:$E737="Montagem")),$F$4:$F737),""))</f>
        <v/>
      </c>
      <c r="I738" s="14" t="n"/>
    </row>
    <row r="739">
      <c r="A739" s="15" t="n"/>
      <c r="B739" s="14" t="n"/>
      <c r="C739" s="14" t="n"/>
      <c r="D739" s="14" t="n"/>
      <c r="E739" s="14" t="n"/>
      <c r="F739" s="18" t="n"/>
      <c r="G739" s="17" t="n"/>
      <c r="H739" s="18">
        <f>IF(OR($E739&lt;&gt;"Desmontagem",$F739=""),"",IFERROR($F739-LOOKUP(2,1/(($B$4:$B738=$B739)*($E$4:$E738="Montagem")),$F$4:$F738),""))</f>
        <v/>
      </c>
      <c r="I739" s="14" t="n"/>
    </row>
    <row r="740">
      <c r="A740" s="15" t="n"/>
      <c r="B740" s="14" t="n"/>
      <c r="C740" s="14" t="n"/>
      <c r="D740" s="14" t="n"/>
      <c r="E740" s="14" t="n"/>
      <c r="F740" s="18" t="n"/>
      <c r="G740" s="17" t="n"/>
      <c r="H740" s="18">
        <f>IF(OR($E740&lt;&gt;"Desmontagem",$F740=""),"",IFERROR($F740-LOOKUP(2,1/(($B$4:$B739=$B740)*($E$4:$E739="Montagem")),$F$4:$F739),""))</f>
        <v/>
      </c>
      <c r="I740" s="14" t="n"/>
    </row>
    <row r="741">
      <c r="A741" s="15" t="n"/>
      <c r="B741" s="14" t="n"/>
      <c r="C741" s="14" t="n"/>
      <c r="D741" s="14" t="n"/>
      <c r="E741" s="14" t="n"/>
      <c r="F741" s="18" t="n"/>
      <c r="G741" s="17" t="n"/>
      <c r="H741" s="18">
        <f>IF(OR($E741&lt;&gt;"Desmontagem",$F741=""),"",IFERROR($F741-LOOKUP(2,1/(($B$4:$B740=$B741)*($E$4:$E740="Montagem")),$F$4:$F740),""))</f>
        <v/>
      </c>
      <c r="I741" s="14" t="n"/>
    </row>
    <row r="742">
      <c r="A742" s="15" t="n"/>
      <c r="B742" s="14" t="n"/>
      <c r="C742" s="14" t="n"/>
      <c r="D742" s="14" t="n"/>
      <c r="E742" s="14" t="n"/>
      <c r="F742" s="18" t="n"/>
      <c r="G742" s="17" t="n"/>
      <c r="H742" s="18">
        <f>IF(OR($E742&lt;&gt;"Desmontagem",$F742=""),"",IFERROR($F742-LOOKUP(2,1/(($B$4:$B741=$B742)*($E$4:$E741="Montagem")),$F$4:$F741),""))</f>
        <v/>
      </c>
      <c r="I742" s="14" t="n"/>
    </row>
    <row r="743">
      <c r="A743" s="15" t="n"/>
      <c r="B743" s="14" t="n"/>
      <c r="C743" s="14" t="n"/>
      <c r="D743" s="14" t="n"/>
      <c r="E743" s="14" t="n"/>
      <c r="F743" s="18" t="n"/>
      <c r="G743" s="17" t="n"/>
      <c r="H743" s="18">
        <f>IF(OR($E743&lt;&gt;"Desmontagem",$F743=""),"",IFERROR($F743-LOOKUP(2,1/(($B$4:$B742=$B743)*($E$4:$E742="Montagem")),$F$4:$F742),""))</f>
        <v/>
      </c>
      <c r="I743" s="14" t="n"/>
    </row>
    <row r="744">
      <c r="A744" s="15" t="n"/>
      <c r="B744" s="14" t="n"/>
      <c r="C744" s="14" t="n"/>
      <c r="D744" s="14" t="n"/>
      <c r="E744" s="14" t="n"/>
      <c r="F744" s="18" t="n"/>
      <c r="G744" s="17" t="n"/>
      <c r="H744" s="18">
        <f>IF(OR($E744&lt;&gt;"Desmontagem",$F744=""),"",IFERROR($F744-LOOKUP(2,1/(($B$4:$B743=$B744)*($E$4:$E743="Montagem")),$F$4:$F743),""))</f>
        <v/>
      </c>
      <c r="I744" s="14" t="n"/>
    </row>
    <row r="745">
      <c r="A745" s="15" t="n"/>
      <c r="B745" s="14" t="n"/>
      <c r="C745" s="14" t="n"/>
      <c r="D745" s="14" t="n"/>
      <c r="E745" s="14" t="n"/>
      <c r="F745" s="18" t="n"/>
      <c r="G745" s="17" t="n"/>
      <c r="H745" s="18">
        <f>IF(OR($E745&lt;&gt;"Desmontagem",$F745=""),"",IFERROR($F745-LOOKUP(2,1/(($B$4:$B744=$B745)*($E$4:$E744="Montagem")),$F$4:$F744),""))</f>
        <v/>
      </c>
      <c r="I745" s="14" t="n"/>
    </row>
    <row r="746">
      <c r="A746" s="15" t="n"/>
      <c r="B746" s="14" t="n"/>
      <c r="C746" s="14" t="n"/>
      <c r="D746" s="14" t="n"/>
      <c r="E746" s="14" t="n"/>
      <c r="F746" s="18" t="n"/>
      <c r="G746" s="17" t="n"/>
      <c r="H746" s="18">
        <f>IF(OR($E746&lt;&gt;"Desmontagem",$F746=""),"",IFERROR($F746-LOOKUP(2,1/(($B$4:$B745=$B746)*($E$4:$E745="Montagem")),$F$4:$F745),""))</f>
        <v/>
      </c>
      <c r="I746" s="14" t="n"/>
    </row>
    <row r="747">
      <c r="A747" s="15" t="n"/>
      <c r="B747" s="14" t="n"/>
      <c r="C747" s="14" t="n"/>
      <c r="D747" s="14" t="n"/>
      <c r="E747" s="14" t="n"/>
      <c r="F747" s="18" t="n"/>
      <c r="G747" s="17" t="n"/>
      <c r="H747" s="18">
        <f>IF(OR($E747&lt;&gt;"Desmontagem",$F747=""),"",IFERROR($F747-LOOKUP(2,1/(($B$4:$B746=$B747)*($E$4:$E746="Montagem")),$F$4:$F746),""))</f>
        <v/>
      </c>
      <c r="I747" s="14" t="n"/>
    </row>
    <row r="748">
      <c r="A748" s="15" t="n"/>
      <c r="B748" s="14" t="n"/>
      <c r="C748" s="14" t="n"/>
      <c r="D748" s="14" t="n"/>
      <c r="E748" s="14" t="n"/>
      <c r="F748" s="18" t="n"/>
      <c r="G748" s="17" t="n"/>
      <c r="H748" s="18">
        <f>IF(OR($E748&lt;&gt;"Desmontagem",$F748=""),"",IFERROR($F748-LOOKUP(2,1/(($B$4:$B747=$B748)*($E$4:$E747="Montagem")),$F$4:$F747),""))</f>
        <v/>
      </c>
      <c r="I748" s="14" t="n"/>
    </row>
    <row r="749">
      <c r="A749" s="15" t="n"/>
      <c r="B749" s="14" t="n"/>
      <c r="C749" s="14" t="n"/>
      <c r="D749" s="14" t="n"/>
      <c r="E749" s="14" t="n"/>
      <c r="F749" s="18" t="n"/>
      <c r="G749" s="17" t="n"/>
      <c r="H749" s="18">
        <f>IF(OR($E749&lt;&gt;"Desmontagem",$F749=""),"",IFERROR($F749-LOOKUP(2,1/(($B$4:$B748=$B749)*($E$4:$E748="Montagem")),$F$4:$F748),""))</f>
        <v/>
      </c>
      <c r="I749" s="14" t="n"/>
    </row>
    <row r="750">
      <c r="A750" s="15" t="n"/>
      <c r="B750" s="14" t="n"/>
      <c r="C750" s="14" t="n"/>
      <c r="D750" s="14" t="n"/>
      <c r="E750" s="14" t="n"/>
      <c r="F750" s="18" t="n"/>
      <c r="G750" s="17" t="n"/>
      <c r="H750" s="18">
        <f>IF(OR($E750&lt;&gt;"Desmontagem",$F750=""),"",IFERROR($F750-LOOKUP(2,1/(($B$4:$B749=$B750)*($E$4:$E749="Montagem")),$F$4:$F749),""))</f>
        <v/>
      </c>
      <c r="I750" s="14" t="n"/>
    </row>
    <row r="751">
      <c r="A751" s="15" t="n"/>
      <c r="B751" s="14" t="n"/>
      <c r="C751" s="14" t="n"/>
      <c r="D751" s="14" t="n"/>
      <c r="E751" s="14" t="n"/>
      <c r="F751" s="18" t="n"/>
      <c r="G751" s="17" t="n"/>
      <c r="H751" s="18">
        <f>IF(OR($E751&lt;&gt;"Desmontagem",$F751=""),"",IFERROR($F751-LOOKUP(2,1/(($B$4:$B750=$B751)*($E$4:$E750="Montagem")),$F$4:$F750),""))</f>
        <v/>
      </c>
      <c r="I751" s="14" t="n"/>
    </row>
    <row r="752">
      <c r="A752" s="15" t="n"/>
      <c r="B752" s="14" t="n"/>
      <c r="C752" s="14" t="n"/>
      <c r="D752" s="14" t="n"/>
      <c r="E752" s="14" t="n"/>
      <c r="F752" s="18" t="n"/>
      <c r="G752" s="17" t="n"/>
      <c r="H752" s="18">
        <f>IF(OR($E752&lt;&gt;"Desmontagem",$F752=""),"",IFERROR($F752-LOOKUP(2,1/(($B$4:$B751=$B752)*($E$4:$E751="Montagem")),$F$4:$F751),""))</f>
        <v/>
      </c>
      <c r="I752" s="14" t="n"/>
    </row>
    <row r="753">
      <c r="A753" s="15" t="n"/>
      <c r="B753" s="14" t="n"/>
      <c r="C753" s="14" t="n"/>
      <c r="D753" s="14" t="n"/>
      <c r="E753" s="14" t="n"/>
      <c r="F753" s="18" t="n"/>
      <c r="G753" s="17" t="n"/>
      <c r="H753" s="18">
        <f>IF(OR($E753&lt;&gt;"Desmontagem",$F753=""),"",IFERROR($F753-LOOKUP(2,1/(($B$4:$B752=$B753)*($E$4:$E752="Montagem")),$F$4:$F752),""))</f>
        <v/>
      </c>
      <c r="I753" s="14" t="n"/>
    </row>
    <row r="754">
      <c r="A754" s="15" t="n"/>
      <c r="B754" s="14" t="n"/>
      <c r="C754" s="14" t="n"/>
      <c r="D754" s="14" t="n"/>
      <c r="E754" s="14" t="n"/>
      <c r="F754" s="18" t="n"/>
      <c r="G754" s="17" t="n"/>
      <c r="H754" s="18">
        <f>IF(OR($E754&lt;&gt;"Desmontagem",$F754=""),"",IFERROR($F754-LOOKUP(2,1/(($B$4:$B753=$B754)*($E$4:$E753="Montagem")),$F$4:$F753),""))</f>
        <v/>
      </c>
      <c r="I754" s="14" t="n"/>
    </row>
    <row r="755">
      <c r="A755" s="15" t="n"/>
      <c r="B755" s="14" t="n"/>
      <c r="C755" s="14" t="n"/>
      <c r="D755" s="14" t="n"/>
      <c r="E755" s="14" t="n"/>
      <c r="F755" s="18" t="n"/>
      <c r="G755" s="17" t="n"/>
      <c r="H755" s="18">
        <f>IF(OR($E755&lt;&gt;"Desmontagem",$F755=""),"",IFERROR($F755-LOOKUP(2,1/(($B$4:$B754=$B755)*($E$4:$E754="Montagem")),$F$4:$F754),""))</f>
        <v/>
      </c>
      <c r="I755" s="14" t="n"/>
    </row>
    <row r="756">
      <c r="A756" s="15" t="n"/>
      <c r="B756" s="14" t="n"/>
      <c r="C756" s="14" t="n"/>
      <c r="D756" s="14" t="n"/>
      <c r="E756" s="14" t="n"/>
      <c r="F756" s="18" t="n"/>
      <c r="G756" s="17" t="n"/>
      <c r="H756" s="18">
        <f>IF(OR($E756&lt;&gt;"Desmontagem",$F756=""),"",IFERROR($F756-LOOKUP(2,1/(($B$4:$B755=$B756)*($E$4:$E755="Montagem")),$F$4:$F755),""))</f>
        <v/>
      </c>
      <c r="I756" s="14" t="n"/>
    </row>
    <row r="757">
      <c r="A757" s="15" t="n"/>
      <c r="B757" s="14" t="n"/>
      <c r="C757" s="14" t="n"/>
      <c r="D757" s="14" t="n"/>
      <c r="E757" s="14" t="n"/>
      <c r="F757" s="18" t="n"/>
      <c r="G757" s="17" t="n"/>
      <c r="H757" s="18">
        <f>IF(OR($E757&lt;&gt;"Desmontagem",$F757=""),"",IFERROR($F757-LOOKUP(2,1/(($B$4:$B756=$B757)*($E$4:$E756="Montagem")),$F$4:$F756),""))</f>
        <v/>
      </c>
      <c r="I757" s="14" t="n"/>
    </row>
    <row r="758">
      <c r="A758" s="15" t="n"/>
      <c r="B758" s="14" t="n"/>
      <c r="C758" s="14" t="n"/>
      <c r="D758" s="14" t="n"/>
      <c r="E758" s="14" t="n"/>
      <c r="F758" s="18" t="n"/>
      <c r="G758" s="17" t="n"/>
      <c r="H758" s="18">
        <f>IF(OR($E758&lt;&gt;"Desmontagem",$F758=""),"",IFERROR($F758-LOOKUP(2,1/(($B$4:$B757=$B758)*($E$4:$E757="Montagem")),$F$4:$F757),""))</f>
        <v/>
      </c>
      <c r="I758" s="14" t="n"/>
    </row>
    <row r="759">
      <c r="A759" s="15" t="n"/>
      <c r="B759" s="14" t="n"/>
      <c r="C759" s="14" t="n"/>
      <c r="D759" s="14" t="n"/>
      <c r="E759" s="14" t="n"/>
      <c r="F759" s="18" t="n"/>
      <c r="G759" s="17" t="n"/>
      <c r="H759" s="18">
        <f>IF(OR($E759&lt;&gt;"Desmontagem",$F759=""),"",IFERROR($F759-LOOKUP(2,1/(($B$4:$B758=$B759)*($E$4:$E758="Montagem")),$F$4:$F758),""))</f>
        <v/>
      </c>
      <c r="I759" s="14" t="n"/>
    </row>
    <row r="760">
      <c r="A760" s="15" t="n"/>
      <c r="B760" s="14" t="n"/>
      <c r="C760" s="14" t="n"/>
      <c r="D760" s="14" t="n"/>
      <c r="E760" s="14" t="n"/>
      <c r="F760" s="18" t="n"/>
      <c r="G760" s="17" t="n"/>
      <c r="H760" s="18">
        <f>IF(OR($E760&lt;&gt;"Desmontagem",$F760=""),"",IFERROR($F760-LOOKUP(2,1/(($B$4:$B759=$B760)*($E$4:$E759="Montagem")),$F$4:$F759),""))</f>
        <v/>
      </c>
      <c r="I760" s="14" t="n"/>
    </row>
    <row r="761">
      <c r="A761" s="15" t="n"/>
      <c r="B761" s="14" t="n"/>
      <c r="C761" s="14" t="n"/>
      <c r="D761" s="14" t="n"/>
      <c r="E761" s="14" t="n"/>
      <c r="F761" s="18" t="n"/>
      <c r="G761" s="17" t="n"/>
      <c r="H761" s="18">
        <f>IF(OR($E761&lt;&gt;"Desmontagem",$F761=""),"",IFERROR($F761-LOOKUP(2,1/(($B$4:$B760=$B761)*($E$4:$E760="Montagem")),$F$4:$F760),""))</f>
        <v/>
      </c>
      <c r="I761" s="14" t="n"/>
    </row>
    <row r="762">
      <c r="A762" s="15" t="n"/>
      <c r="B762" s="14" t="n"/>
      <c r="C762" s="14" t="n"/>
      <c r="D762" s="14" t="n"/>
      <c r="E762" s="14" t="n"/>
      <c r="F762" s="18" t="n"/>
      <c r="G762" s="17" t="n"/>
      <c r="H762" s="18">
        <f>IF(OR($E762&lt;&gt;"Desmontagem",$F762=""),"",IFERROR($F762-LOOKUP(2,1/(($B$4:$B761=$B762)*($E$4:$E761="Montagem")),$F$4:$F761),""))</f>
        <v/>
      </c>
      <c r="I762" s="14" t="n"/>
    </row>
    <row r="763">
      <c r="A763" s="15" t="n"/>
      <c r="B763" s="14" t="n"/>
      <c r="C763" s="14" t="n"/>
      <c r="D763" s="14" t="n"/>
      <c r="E763" s="14" t="n"/>
      <c r="F763" s="18" t="n"/>
      <c r="G763" s="17" t="n"/>
      <c r="H763" s="18">
        <f>IF(OR($E763&lt;&gt;"Desmontagem",$F763=""),"",IFERROR($F763-LOOKUP(2,1/(($B$4:$B762=$B763)*($E$4:$E762="Montagem")),$F$4:$F762),""))</f>
        <v/>
      </c>
      <c r="I763" s="14" t="n"/>
    </row>
    <row r="764">
      <c r="A764" s="15" t="n"/>
      <c r="B764" s="14" t="n"/>
      <c r="C764" s="14" t="n"/>
      <c r="D764" s="14" t="n"/>
      <c r="E764" s="14" t="n"/>
      <c r="F764" s="18" t="n"/>
      <c r="G764" s="17" t="n"/>
      <c r="H764" s="18">
        <f>IF(OR($E764&lt;&gt;"Desmontagem",$F764=""),"",IFERROR($F764-LOOKUP(2,1/(($B$4:$B763=$B764)*($E$4:$E763="Montagem")),$F$4:$F763),""))</f>
        <v/>
      </c>
      <c r="I764" s="14" t="n"/>
    </row>
    <row r="765">
      <c r="A765" s="15" t="n"/>
      <c r="B765" s="14" t="n"/>
      <c r="C765" s="14" t="n"/>
      <c r="D765" s="14" t="n"/>
      <c r="E765" s="14" t="n"/>
      <c r="F765" s="18" t="n"/>
      <c r="G765" s="17" t="n"/>
      <c r="H765" s="18">
        <f>IF(OR($E765&lt;&gt;"Desmontagem",$F765=""),"",IFERROR($F765-LOOKUP(2,1/(($B$4:$B764=$B765)*($E$4:$E764="Montagem")),$F$4:$F764),""))</f>
        <v/>
      </c>
      <c r="I765" s="14" t="n"/>
    </row>
    <row r="766">
      <c r="A766" s="15" t="n"/>
      <c r="B766" s="14" t="n"/>
      <c r="C766" s="14" t="n"/>
      <c r="D766" s="14" t="n"/>
      <c r="E766" s="14" t="n"/>
      <c r="F766" s="18" t="n"/>
      <c r="G766" s="17" t="n"/>
      <c r="H766" s="18">
        <f>IF(OR($E766&lt;&gt;"Desmontagem",$F766=""),"",IFERROR($F766-LOOKUP(2,1/(($B$4:$B765=$B766)*($E$4:$E765="Montagem")),$F$4:$F765),""))</f>
        <v/>
      </c>
      <c r="I766" s="14" t="n"/>
    </row>
    <row r="767">
      <c r="A767" s="15" t="n"/>
      <c r="B767" s="14" t="n"/>
      <c r="C767" s="14" t="n"/>
      <c r="D767" s="14" t="n"/>
      <c r="E767" s="14" t="n"/>
      <c r="F767" s="18" t="n"/>
      <c r="G767" s="17" t="n"/>
      <c r="H767" s="18">
        <f>IF(OR($E767&lt;&gt;"Desmontagem",$F767=""),"",IFERROR($F767-LOOKUP(2,1/(($B$4:$B766=$B767)*($E$4:$E766="Montagem")),$F$4:$F766),""))</f>
        <v/>
      </c>
      <c r="I767" s="14" t="n"/>
    </row>
    <row r="768">
      <c r="A768" s="15" t="n"/>
      <c r="B768" s="14" t="n"/>
      <c r="C768" s="14" t="n"/>
      <c r="D768" s="14" t="n"/>
      <c r="E768" s="14" t="n"/>
      <c r="F768" s="18" t="n"/>
      <c r="G768" s="17" t="n"/>
      <c r="H768" s="18">
        <f>IF(OR($E768&lt;&gt;"Desmontagem",$F768=""),"",IFERROR($F768-LOOKUP(2,1/(($B$4:$B767=$B768)*($E$4:$E767="Montagem")),$F$4:$F767),""))</f>
        <v/>
      </c>
      <c r="I768" s="14" t="n"/>
    </row>
    <row r="769">
      <c r="A769" s="15" t="n"/>
      <c r="B769" s="14" t="n"/>
      <c r="C769" s="14" t="n"/>
      <c r="D769" s="14" t="n"/>
      <c r="E769" s="14" t="n"/>
      <c r="F769" s="18" t="n"/>
      <c r="G769" s="17" t="n"/>
      <c r="H769" s="18">
        <f>IF(OR($E769&lt;&gt;"Desmontagem",$F769=""),"",IFERROR($F769-LOOKUP(2,1/(($B$4:$B768=$B769)*($E$4:$E768="Montagem")),$F$4:$F768),""))</f>
        <v/>
      </c>
      <c r="I769" s="14" t="n"/>
    </row>
    <row r="770">
      <c r="A770" s="15" t="n"/>
      <c r="B770" s="14" t="n"/>
      <c r="C770" s="14" t="n"/>
      <c r="D770" s="14" t="n"/>
      <c r="E770" s="14" t="n"/>
      <c r="F770" s="18" t="n"/>
      <c r="G770" s="17" t="n"/>
      <c r="H770" s="18">
        <f>IF(OR($E770&lt;&gt;"Desmontagem",$F770=""),"",IFERROR($F770-LOOKUP(2,1/(($B$4:$B769=$B770)*($E$4:$E769="Montagem")),$F$4:$F769),""))</f>
        <v/>
      </c>
      <c r="I770" s="14" t="n"/>
    </row>
    <row r="771">
      <c r="A771" s="15" t="n"/>
      <c r="B771" s="14" t="n"/>
      <c r="C771" s="14" t="n"/>
      <c r="D771" s="14" t="n"/>
      <c r="E771" s="14" t="n"/>
      <c r="F771" s="18" t="n"/>
      <c r="G771" s="17" t="n"/>
      <c r="H771" s="18">
        <f>IF(OR($E771&lt;&gt;"Desmontagem",$F771=""),"",IFERROR($F771-LOOKUP(2,1/(($B$4:$B770=$B771)*($E$4:$E770="Montagem")),$F$4:$F770),""))</f>
        <v/>
      </c>
      <c r="I771" s="14" t="n"/>
    </row>
    <row r="772">
      <c r="A772" s="15" t="n"/>
      <c r="B772" s="14" t="n"/>
      <c r="C772" s="14" t="n"/>
      <c r="D772" s="14" t="n"/>
      <c r="E772" s="14" t="n"/>
      <c r="F772" s="18" t="n"/>
      <c r="G772" s="17" t="n"/>
      <c r="H772" s="18">
        <f>IF(OR($E772&lt;&gt;"Desmontagem",$F772=""),"",IFERROR($F772-LOOKUP(2,1/(($B$4:$B771=$B772)*($E$4:$E771="Montagem")),$F$4:$F771),""))</f>
        <v/>
      </c>
      <c r="I772" s="14" t="n"/>
    </row>
    <row r="773">
      <c r="A773" s="15" t="n"/>
      <c r="B773" s="14" t="n"/>
      <c r="C773" s="14" t="n"/>
      <c r="D773" s="14" t="n"/>
      <c r="E773" s="14" t="n"/>
      <c r="F773" s="18" t="n"/>
      <c r="G773" s="17" t="n"/>
      <c r="H773" s="18">
        <f>IF(OR($E773&lt;&gt;"Desmontagem",$F773=""),"",IFERROR($F773-LOOKUP(2,1/(($B$4:$B772=$B773)*($E$4:$E772="Montagem")),$F$4:$F772),""))</f>
        <v/>
      </c>
      <c r="I773" s="14" t="n"/>
    </row>
    <row r="774">
      <c r="A774" s="15" t="n"/>
      <c r="B774" s="14" t="n"/>
      <c r="C774" s="14" t="n"/>
      <c r="D774" s="14" t="n"/>
      <c r="E774" s="14" t="n"/>
      <c r="F774" s="18" t="n"/>
      <c r="G774" s="17" t="n"/>
      <c r="H774" s="18">
        <f>IF(OR($E774&lt;&gt;"Desmontagem",$F774=""),"",IFERROR($F774-LOOKUP(2,1/(($B$4:$B773=$B774)*($E$4:$E773="Montagem")),$F$4:$F773),""))</f>
        <v/>
      </c>
      <c r="I774" s="14" t="n"/>
    </row>
    <row r="775">
      <c r="A775" s="15" t="n"/>
      <c r="B775" s="14" t="n"/>
      <c r="C775" s="14" t="n"/>
      <c r="D775" s="14" t="n"/>
      <c r="E775" s="14" t="n"/>
      <c r="F775" s="18" t="n"/>
      <c r="G775" s="17" t="n"/>
      <c r="H775" s="18">
        <f>IF(OR($E775&lt;&gt;"Desmontagem",$F775=""),"",IFERROR($F775-LOOKUP(2,1/(($B$4:$B774=$B775)*($E$4:$E774="Montagem")),$F$4:$F774),""))</f>
        <v/>
      </c>
      <c r="I775" s="14" t="n"/>
    </row>
    <row r="776">
      <c r="A776" s="15" t="n"/>
      <c r="B776" s="14" t="n"/>
      <c r="C776" s="14" t="n"/>
      <c r="D776" s="14" t="n"/>
      <c r="E776" s="14" t="n"/>
      <c r="F776" s="18" t="n"/>
      <c r="G776" s="17" t="n"/>
      <c r="H776" s="18">
        <f>IF(OR($E776&lt;&gt;"Desmontagem",$F776=""),"",IFERROR($F776-LOOKUP(2,1/(($B$4:$B775=$B776)*($E$4:$E775="Montagem")),$F$4:$F775),""))</f>
        <v/>
      </c>
      <c r="I776" s="14" t="n"/>
    </row>
    <row r="777">
      <c r="A777" s="15" t="n"/>
      <c r="B777" s="14" t="n"/>
      <c r="C777" s="14" t="n"/>
      <c r="D777" s="14" t="n"/>
      <c r="E777" s="14" t="n"/>
      <c r="F777" s="18" t="n"/>
      <c r="G777" s="17" t="n"/>
      <c r="H777" s="18">
        <f>IF(OR($E777&lt;&gt;"Desmontagem",$F777=""),"",IFERROR($F777-LOOKUP(2,1/(($B$4:$B776=$B777)*($E$4:$E776="Montagem")),$F$4:$F776),""))</f>
        <v/>
      </c>
      <c r="I777" s="14" t="n"/>
    </row>
    <row r="778">
      <c r="A778" s="15" t="n"/>
      <c r="B778" s="14" t="n"/>
      <c r="C778" s="14" t="n"/>
      <c r="D778" s="14" t="n"/>
      <c r="E778" s="14" t="n"/>
      <c r="F778" s="18" t="n"/>
      <c r="G778" s="17" t="n"/>
      <c r="H778" s="18">
        <f>IF(OR($E778&lt;&gt;"Desmontagem",$F778=""),"",IFERROR($F778-LOOKUP(2,1/(($B$4:$B777=$B778)*($E$4:$E777="Montagem")),$F$4:$F777),""))</f>
        <v/>
      </c>
      <c r="I778" s="14" t="n"/>
    </row>
    <row r="779">
      <c r="A779" s="15" t="n"/>
      <c r="B779" s="14" t="n"/>
      <c r="C779" s="14" t="n"/>
      <c r="D779" s="14" t="n"/>
      <c r="E779" s="14" t="n"/>
      <c r="F779" s="18" t="n"/>
      <c r="G779" s="17" t="n"/>
      <c r="H779" s="18">
        <f>IF(OR($E779&lt;&gt;"Desmontagem",$F779=""),"",IFERROR($F779-LOOKUP(2,1/(($B$4:$B778=$B779)*($E$4:$E778="Montagem")),$F$4:$F778),""))</f>
        <v/>
      </c>
      <c r="I779" s="14" t="n"/>
    </row>
    <row r="780">
      <c r="A780" s="15" t="n"/>
      <c r="B780" s="14" t="n"/>
      <c r="C780" s="14" t="n"/>
      <c r="D780" s="14" t="n"/>
      <c r="E780" s="14" t="n"/>
      <c r="F780" s="18" t="n"/>
      <c r="G780" s="17" t="n"/>
      <c r="H780" s="18">
        <f>IF(OR($E780&lt;&gt;"Desmontagem",$F780=""),"",IFERROR($F780-LOOKUP(2,1/(($B$4:$B779=$B780)*($E$4:$E779="Montagem")),$F$4:$F779),""))</f>
        <v/>
      </c>
      <c r="I780" s="14" t="n"/>
    </row>
    <row r="781">
      <c r="A781" s="15" t="n"/>
      <c r="B781" s="14" t="n"/>
      <c r="C781" s="14" t="n"/>
      <c r="D781" s="14" t="n"/>
      <c r="E781" s="14" t="n"/>
      <c r="F781" s="18" t="n"/>
      <c r="G781" s="17" t="n"/>
      <c r="H781" s="18">
        <f>IF(OR($E781&lt;&gt;"Desmontagem",$F781=""),"",IFERROR($F781-LOOKUP(2,1/(($B$4:$B780=$B781)*($E$4:$E780="Montagem")),$F$4:$F780),""))</f>
        <v/>
      </c>
      <c r="I781" s="14" t="n"/>
    </row>
    <row r="782">
      <c r="A782" s="15" t="n"/>
      <c r="B782" s="14" t="n"/>
      <c r="C782" s="14" t="n"/>
      <c r="D782" s="14" t="n"/>
      <c r="E782" s="14" t="n"/>
      <c r="F782" s="18" t="n"/>
      <c r="G782" s="17" t="n"/>
      <c r="H782" s="18">
        <f>IF(OR($E782&lt;&gt;"Desmontagem",$F782=""),"",IFERROR($F782-LOOKUP(2,1/(($B$4:$B781=$B782)*($E$4:$E781="Montagem")),$F$4:$F781),""))</f>
        <v/>
      </c>
      <c r="I782" s="14" t="n"/>
    </row>
    <row r="783">
      <c r="A783" s="15" t="n"/>
      <c r="B783" s="14" t="n"/>
      <c r="C783" s="14" t="n"/>
      <c r="D783" s="14" t="n"/>
      <c r="E783" s="14" t="n"/>
      <c r="F783" s="18" t="n"/>
      <c r="G783" s="17" t="n"/>
      <c r="H783" s="18">
        <f>IF(OR($E783&lt;&gt;"Desmontagem",$F783=""),"",IFERROR($F783-LOOKUP(2,1/(($B$4:$B782=$B783)*($E$4:$E782="Montagem")),$F$4:$F782),""))</f>
        <v/>
      </c>
      <c r="I783" s="14" t="n"/>
    </row>
    <row r="784">
      <c r="A784" s="15" t="n"/>
      <c r="B784" s="14" t="n"/>
      <c r="C784" s="14" t="n"/>
      <c r="D784" s="14" t="n"/>
      <c r="E784" s="14" t="n"/>
      <c r="F784" s="18" t="n"/>
      <c r="G784" s="17" t="n"/>
      <c r="H784" s="18">
        <f>IF(OR($E784&lt;&gt;"Desmontagem",$F784=""),"",IFERROR($F784-LOOKUP(2,1/(($B$4:$B783=$B784)*($E$4:$E783="Montagem")),$F$4:$F783),""))</f>
        <v/>
      </c>
      <c r="I784" s="14" t="n"/>
    </row>
    <row r="785">
      <c r="A785" s="15" t="n"/>
      <c r="B785" s="14" t="n"/>
      <c r="C785" s="14" t="n"/>
      <c r="D785" s="14" t="n"/>
      <c r="E785" s="14" t="n"/>
      <c r="F785" s="18" t="n"/>
      <c r="G785" s="17" t="n"/>
      <c r="H785" s="18">
        <f>IF(OR($E785&lt;&gt;"Desmontagem",$F785=""),"",IFERROR($F785-LOOKUP(2,1/(($B$4:$B784=$B785)*($E$4:$E784="Montagem")),$F$4:$F784),""))</f>
        <v/>
      </c>
      <c r="I785" s="14" t="n"/>
    </row>
    <row r="786">
      <c r="A786" s="15" t="n"/>
      <c r="B786" s="14" t="n"/>
      <c r="C786" s="14" t="n"/>
      <c r="D786" s="14" t="n"/>
      <c r="E786" s="14" t="n"/>
      <c r="F786" s="18" t="n"/>
      <c r="G786" s="17" t="n"/>
      <c r="H786" s="18">
        <f>IF(OR($E786&lt;&gt;"Desmontagem",$F786=""),"",IFERROR($F786-LOOKUP(2,1/(($B$4:$B785=$B786)*($E$4:$E785="Montagem")),$F$4:$F785),""))</f>
        <v/>
      </c>
      <c r="I786" s="14" t="n"/>
    </row>
    <row r="787">
      <c r="A787" s="15" t="n"/>
      <c r="B787" s="14" t="n"/>
      <c r="C787" s="14" t="n"/>
      <c r="D787" s="14" t="n"/>
      <c r="E787" s="14" t="n"/>
      <c r="F787" s="18" t="n"/>
      <c r="G787" s="17" t="n"/>
      <c r="H787" s="18">
        <f>IF(OR($E787&lt;&gt;"Desmontagem",$F787=""),"",IFERROR($F787-LOOKUP(2,1/(($B$4:$B786=$B787)*($E$4:$E786="Montagem")),$F$4:$F786),""))</f>
        <v/>
      </c>
      <c r="I787" s="14" t="n"/>
    </row>
    <row r="788">
      <c r="A788" s="15" t="n"/>
      <c r="B788" s="14" t="n"/>
      <c r="C788" s="14" t="n"/>
      <c r="D788" s="14" t="n"/>
      <c r="E788" s="14" t="n"/>
      <c r="F788" s="18" t="n"/>
      <c r="G788" s="17" t="n"/>
      <c r="H788" s="18">
        <f>IF(OR($E788&lt;&gt;"Desmontagem",$F788=""),"",IFERROR($F788-LOOKUP(2,1/(($B$4:$B787=$B788)*($E$4:$E787="Montagem")),$F$4:$F787),""))</f>
        <v/>
      </c>
      <c r="I788" s="14" t="n"/>
    </row>
    <row r="789">
      <c r="A789" s="15" t="n"/>
      <c r="B789" s="14" t="n"/>
      <c r="C789" s="14" t="n"/>
      <c r="D789" s="14" t="n"/>
      <c r="E789" s="14" t="n"/>
      <c r="F789" s="18" t="n"/>
      <c r="G789" s="17" t="n"/>
      <c r="H789" s="18">
        <f>IF(OR($E789&lt;&gt;"Desmontagem",$F789=""),"",IFERROR($F789-LOOKUP(2,1/(($B$4:$B788=$B789)*($E$4:$E788="Montagem")),$F$4:$F788),""))</f>
        <v/>
      </c>
      <c r="I789" s="14" t="n"/>
    </row>
    <row r="790">
      <c r="A790" s="15" t="n"/>
      <c r="B790" s="14" t="n"/>
      <c r="C790" s="14" t="n"/>
      <c r="D790" s="14" t="n"/>
      <c r="E790" s="14" t="n"/>
      <c r="F790" s="18" t="n"/>
      <c r="G790" s="17" t="n"/>
      <c r="H790" s="18">
        <f>IF(OR($E790&lt;&gt;"Desmontagem",$F790=""),"",IFERROR($F790-LOOKUP(2,1/(($B$4:$B789=$B790)*($E$4:$E789="Montagem")),$F$4:$F789),""))</f>
        <v/>
      </c>
      <c r="I790" s="14" t="n"/>
    </row>
    <row r="791">
      <c r="A791" s="15" t="n"/>
      <c r="B791" s="14" t="n"/>
      <c r="C791" s="14" t="n"/>
      <c r="D791" s="14" t="n"/>
      <c r="E791" s="14" t="n"/>
      <c r="F791" s="18" t="n"/>
      <c r="G791" s="17" t="n"/>
      <c r="H791" s="18">
        <f>IF(OR($E791&lt;&gt;"Desmontagem",$F791=""),"",IFERROR($F791-LOOKUP(2,1/(($B$4:$B790=$B791)*($E$4:$E790="Montagem")),$F$4:$F790),""))</f>
        <v/>
      </c>
      <c r="I791" s="14" t="n"/>
    </row>
    <row r="792">
      <c r="A792" s="15" t="n"/>
      <c r="B792" s="14" t="n"/>
      <c r="C792" s="14" t="n"/>
      <c r="D792" s="14" t="n"/>
      <c r="E792" s="14" t="n"/>
      <c r="F792" s="18" t="n"/>
      <c r="G792" s="17" t="n"/>
      <c r="H792" s="18">
        <f>IF(OR($E792&lt;&gt;"Desmontagem",$F792=""),"",IFERROR($F792-LOOKUP(2,1/(($B$4:$B791=$B792)*($E$4:$E791="Montagem")),$F$4:$F791),""))</f>
        <v/>
      </c>
      <c r="I792" s="14" t="n"/>
    </row>
    <row r="793">
      <c r="A793" s="15" t="n"/>
      <c r="B793" s="14" t="n"/>
      <c r="C793" s="14" t="n"/>
      <c r="D793" s="14" t="n"/>
      <c r="E793" s="14" t="n"/>
      <c r="F793" s="18" t="n"/>
      <c r="G793" s="17" t="n"/>
      <c r="H793" s="18">
        <f>IF(OR($E793&lt;&gt;"Desmontagem",$F793=""),"",IFERROR($F793-LOOKUP(2,1/(($B$4:$B792=$B793)*($E$4:$E792="Montagem")),$F$4:$F792),""))</f>
        <v/>
      </c>
      <c r="I793" s="14" t="n"/>
    </row>
    <row r="794">
      <c r="A794" s="15" t="n"/>
      <c r="B794" s="14" t="n"/>
      <c r="C794" s="14" t="n"/>
      <c r="D794" s="14" t="n"/>
      <c r="E794" s="14" t="n"/>
      <c r="F794" s="18" t="n"/>
      <c r="G794" s="17" t="n"/>
      <c r="H794" s="18">
        <f>IF(OR($E794&lt;&gt;"Desmontagem",$F794=""),"",IFERROR($F794-LOOKUP(2,1/(($B$4:$B793=$B794)*($E$4:$E793="Montagem")),$F$4:$F793),""))</f>
        <v/>
      </c>
      <c r="I794" s="14" t="n"/>
    </row>
    <row r="795">
      <c r="A795" s="15" t="n"/>
      <c r="B795" s="14" t="n"/>
      <c r="C795" s="14" t="n"/>
      <c r="D795" s="14" t="n"/>
      <c r="E795" s="14" t="n"/>
      <c r="F795" s="18" t="n"/>
      <c r="G795" s="17" t="n"/>
      <c r="H795" s="18">
        <f>IF(OR($E795&lt;&gt;"Desmontagem",$F795=""),"",IFERROR($F795-LOOKUP(2,1/(($B$4:$B794=$B795)*($E$4:$E794="Montagem")),$F$4:$F794),""))</f>
        <v/>
      </c>
      <c r="I795" s="14" t="n"/>
    </row>
    <row r="796">
      <c r="A796" s="15" t="n"/>
      <c r="B796" s="14" t="n"/>
      <c r="C796" s="14" t="n"/>
      <c r="D796" s="14" t="n"/>
      <c r="E796" s="14" t="n"/>
      <c r="F796" s="18" t="n"/>
      <c r="G796" s="17" t="n"/>
      <c r="H796" s="18">
        <f>IF(OR($E796&lt;&gt;"Desmontagem",$F796=""),"",IFERROR($F796-LOOKUP(2,1/(($B$4:$B795=$B796)*($E$4:$E795="Montagem")),$F$4:$F795),""))</f>
        <v/>
      </c>
      <c r="I796" s="14" t="n"/>
    </row>
    <row r="797">
      <c r="A797" s="15" t="n"/>
      <c r="B797" s="14" t="n"/>
      <c r="C797" s="14" t="n"/>
      <c r="D797" s="14" t="n"/>
      <c r="E797" s="14" t="n"/>
      <c r="F797" s="18" t="n"/>
      <c r="G797" s="17" t="n"/>
      <c r="H797" s="18">
        <f>IF(OR($E797&lt;&gt;"Desmontagem",$F797=""),"",IFERROR($F797-LOOKUP(2,1/(($B$4:$B796=$B797)*($E$4:$E796="Montagem")),$F$4:$F796),""))</f>
        <v/>
      </c>
      <c r="I797" s="14" t="n"/>
    </row>
    <row r="798">
      <c r="A798" s="15" t="n"/>
      <c r="B798" s="14" t="n"/>
      <c r="C798" s="14" t="n"/>
      <c r="D798" s="14" t="n"/>
      <c r="E798" s="14" t="n"/>
      <c r="F798" s="18" t="n"/>
      <c r="G798" s="17" t="n"/>
      <c r="H798" s="18">
        <f>IF(OR($E798&lt;&gt;"Desmontagem",$F798=""),"",IFERROR($F798-LOOKUP(2,1/(($B$4:$B797=$B798)*($E$4:$E797="Montagem")),$F$4:$F797),""))</f>
        <v/>
      </c>
      <c r="I798" s="14" t="n"/>
    </row>
    <row r="799">
      <c r="A799" s="15" t="n"/>
      <c r="B799" s="14" t="n"/>
      <c r="C799" s="14" t="n"/>
      <c r="D799" s="14" t="n"/>
      <c r="E799" s="14" t="n"/>
      <c r="F799" s="18" t="n"/>
      <c r="G799" s="17" t="n"/>
      <c r="H799" s="18">
        <f>IF(OR($E799&lt;&gt;"Desmontagem",$F799=""),"",IFERROR($F799-LOOKUP(2,1/(($B$4:$B798=$B799)*($E$4:$E798="Montagem")),$F$4:$F798),""))</f>
        <v/>
      </c>
      <c r="I799" s="14" t="n"/>
    </row>
    <row r="800">
      <c r="A800" s="15" t="n"/>
      <c r="B800" s="14" t="n"/>
      <c r="C800" s="14" t="n"/>
      <c r="D800" s="14" t="n"/>
      <c r="E800" s="14" t="n"/>
      <c r="F800" s="18" t="n"/>
      <c r="G800" s="17" t="n"/>
      <c r="H800" s="18">
        <f>IF(OR($E800&lt;&gt;"Desmontagem",$F800=""),"",IFERROR($F800-LOOKUP(2,1/(($B$4:$B799=$B800)*($E$4:$E799="Montagem")),$F$4:$F799),""))</f>
        <v/>
      </c>
      <c r="I800" s="14" t="n"/>
    </row>
    <row r="801">
      <c r="A801" s="15" t="n"/>
      <c r="B801" s="14" t="n"/>
      <c r="C801" s="14" t="n"/>
      <c r="D801" s="14" t="n"/>
      <c r="E801" s="14" t="n"/>
      <c r="F801" s="18" t="n"/>
      <c r="G801" s="17" t="n"/>
      <c r="H801" s="18">
        <f>IF(OR($E801&lt;&gt;"Desmontagem",$F801=""),"",IFERROR($F801-LOOKUP(2,1/(($B$4:$B800=$B801)*($E$4:$E800="Montagem")),$F$4:$F800),""))</f>
        <v/>
      </c>
      <c r="I801" s="14" t="n"/>
    </row>
    <row r="802">
      <c r="A802" s="15" t="n"/>
      <c r="B802" s="14" t="n"/>
      <c r="C802" s="14" t="n"/>
      <c r="D802" s="14" t="n"/>
      <c r="E802" s="14" t="n"/>
      <c r="F802" s="18" t="n"/>
      <c r="G802" s="17" t="n"/>
      <c r="H802" s="18">
        <f>IF(OR($E802&lt;&gt;"Desmontagem",$F802=""),"",IFERROR($F802-LOOKUP(2,1/(($B$4:$B801=$B802)*($E$4:$E801="Montagem")),$F$4:$F801),""))</f>
        <v/>
      </c>
      <c r="I802" s="14" t="n"/>
    </row>
    <row r="803">
      <c r="A803" s="15" t="n"/>
      <c r="B803" s="14" t="n"/>
      <c r="C803" s="14" t="n"/>
      <c r="D803" s="14" t="n"/>
      <c r="E803" s="14" t="n"/>
      <c r="F803" s="18" t="n"/>
      <c r="G803" s="17" t="n"/>
      <c r="H803" s="18">
        <f>IF(OR($E803&lt;&gt;"Desmontagem",$F803=""),"",IFERROR($F803-LOOKUP(2,1/(($B$4:$B802=$B803)*($E$4:$E802="Montagem")),$F$4:$F802),""))</f>
        <v/>
      </c>
      <c r="I803" s="14" t="n"/>
    </row>
    <row r="804">
      <c r="A804" s="15" t="n"/>
      <c r="B804" s="14" t="n"/>
      <c r="C804" s="14" t="n"/>
      <c r="D804" s="14" t="n"/>
      <c r="E804" s="14" t="n"/>
      <c r="F804" s="18" t="n"/>
      <c r="G804" s="17" t="n"/>
      <c r="H804" s="18">
        <f>IF(OR($E804&lt;&gt;"Desmontagem",$F804=""),"",IFERROR($F804-LOOKUP(2,1/(($B$4:$B803=$B804)*($E$4:$E803="Montagem")),$F$4:$F803),""))</f>
        <v/>
      </c>
      <c r="I804" s="14" t="n"/>
    </row>
    <row r="805">
      <c r="A805" s="15" t="n"/>
      <c r="B805" s="14" t="n"/>
      <c r="C805" s="14" t="n"/>
      <c r="D805" s="14" t="n"/>
      <c r="E805" s="14" t="n"/>
      <c r="F805" s="18" t="n"/>
      <c r="G805" s="17" t="n"/>
      <c r="H805" s="18">
        <f>IF(OR($E805&lt;&gt;"Desmontagem",$F805=""),"",IFERROR($F805-LOOKUP(2,1/(($B$4:$B804=$B805)*($E$4:$E804="Montagem")),$F$4:$F804),""))</f>
        <v/>
      </c>
      <c r="I805" s="14" t="n"/>
    </row>
    <row r="806">
      <c r="A806" s="15" t="n"/>
      <c r="B806" s="14" t="n"/>
      <c r="C806" s="14" t="n"/>
      <c r="D806" s="14" t="n"/>
      <c r="E806" s="14" t="n"/>
      <c r="F806" s="18" t="n"/>
      <c r="G806" s="17" t="n"/>
      <c r="H806" s="18">
        <f>IF(OR($E806&lt;&gt;"Desmontagem",$F806=""),"",IFERROR($F806-LOOKUP(2,1/(($B$4:$B805=$B806)*($E$4:$E805="Montagem")),$F$4:$F805),""))</f>
        <v/>
      </c>
      <c r="I806" s="14" t="n"/>
    </row>
    <row r="807">
      <c r="A807" s="15" t="n"/>
      <c r="B807" s="14" t="n"/>
      <c r="C807" s="14" t="n"/>
      <c r="D807" s="14" t="n"/>
      <c r="E807" s="14" t="n"/>
      <c r="F807" s="18" t="n"/>
      <c r="G807" s="17" t="n"/>
      <c r="H807" s="18">
        <f>IF(OR($E807&lt;&gt;"Desmontagem",$F807=""),"",IFERROR($F807-LOOKUP(2,1/(($B$4:$B806=$B807)*($E$4:$E806="Montagem")),$F$4:$F806),""))</f>
        <v/>
      </c>
      <c r="I807" s="14" t="n"/>
    </row>
    <row r="808">
      <c r="A808" s="15" t="n"/>
      <c r="B808" s="14" t="n"/>
      <c r="C808" s="14" t="n"/>
      <c r="D808" s="14" t="n"/>
      <c r="E808" s="14" t="n"/>
      <c r="F808" s="18" t="n"/>
      <c r="G808" s="17" t="n"/>
      <c r="H808" s="18">
        <f>IF(OR($E808&lt;&gt;"Desmontagem",$F808=""),"",IFERROR($F808-LOOKUP(2,1/(($B$4:$B807=$B808)*($E$4:$E807="Montagem")),$F$4:$F807),""))</f>
        <v/>
      </c>
      <c r="I808" s="14" t="n"/>
    </row>
    <row r="809">
      <c r="A809" s="15" t="n"/>
      <c r="B809" s="14" t="n"/>
      <c r="C809" s="14" t="n"/>
      <c r="D809" s="14" t="n"/>
      <c r="E809" s="14" t="n"/>
      <c r="F809" s="18" t="n"/>
      <c r="G809" s="17" t="n"/>
      <c r="H809" s="18">
        <f>IF(OR($E809&lt;&gt;"Desmontagem",$F809=""),"",IFERROR($F809-LOOKUP(2,1/(($B$4:$B808=$B809)*($E$4:$E808="Montagem")),$F$4:$F808),""))</f>
        <v/>
      </c>
      <c r="I809" s="14" t="n"/>
    </row>
    <row r="810">
      <c r="A810" s="15" t="n"/>
      <c r="B810" s="14" t="n"/>
      <c r="C810" s="14" t="n"/>
      <c r="D810" s="14" t="n"/>
      <c r="E810" s="14" t="n"/>
      <c r="F810" s="18" t="n"/>
      <c r="G810" s="17" t="n"/>
      <c r="H810" s="18">
        <f>IF(OR($E810&lt;&gt;"Desmontagem",$F810=""),"",IFERROR($F810-LOOKUP(2,1/(($B$4:$B809=$B810)*($E$4:$E809="Montagem")),$F$4:$F809),""))</f>
        <v/>
      </c>
      <c r="I810" s="14" t="n"/>
    </row>
    <row r="811">
      <c r="A811" s="15" t="n"/>
      <c r="B811" s="14" t="n"/>
      <c r="C811" s="14" t="n"/>
      <c r="D811" s="14" t="n"/>
      <c r="E811" s="14" t="n"/>
      <c r="F811" s="18" t="n"/>
      <c r="G811" s="17" t="n"/>
      <c r="H811" s="18">
        <f>IF(OR($E811&lt;&gt;"Desmontagem",$F811=""),"",IFERROR($F811-LOOKUP(2,1/(($B$4:$B810=$B811)*($E$4:$E810="Montagem")),$F$4:$F810),""))</f>
        <v/>
      </c>
      <c r="I811" s="14" t="n"/>
    </row>
    <row r="812">
      <c r="A812" s="15" t="n"/>
      <c r="B812" s="14" t="n"/>
      <c r="C812" s="14" t="n"/>
      <c r="D812" s="14" t="n"/>
      <c r="E812" s="14" t="n"/>
      <c r="F812" s="18" t="n"/>
      <c r="G812" s="17" t="n"/>
      <c r="H812" s="18">
        <f>IF(OR($E812&lt;&gt;"Desmontagem",$F812=""),"",IFERROR($F812-LOOKUP(2,1/(($B$4:$B811=$B812)*($E$4:$E811="Montagem")),$F$4:$F811),""))</f>
        <v/>
      </c>
      <c r="I812" s="14" t="n"/>
    </row>
    <row r="813">
      <c r="A813" s="15" t="n"/>
      <c r="B813" s="14" t="n"/>
      <c r="C813" s="14" t="n"/>
      <c r="D813" s="14" t="n"/>
      <c r="E813" s="14" t="n"/>
      <c r="F813" s="18" t="n"/>
      <c r="G813" s="17" t="n"/>
      <c r="H813" s="18">
        <f>IF(OR($E813&lt;&gt;"Desmontagem",$F813=""),"",IFERROR($F813-LOOKUP(2,1/(($B$4:$B812=$B813)*($E$4:$E812="Montagem")),$F$4:$F812),""))</f>
        <v/>
      </c>
      <c r="I813" s="14" t="n"/>
    </row>
    <row r="814">
      <c r="A814" s="15" t="n"/>
      <c r="B814" s="14" t="n"/>
      <c r="C814" s="14" t="n"/>
      <c r="D814" s="14" t="n"/>
      <c r="E814" s="14" t="n"/>
      <c r="F814" s="18" t="n"/>
      <c r="G814" s="17" t="n"/>
      <c r="H814" s="18">
        <f>IF(OR($E814&lt;&gt;"Desmontagem",$F814=""),"",IFERROR($F814-LOOKUP(2,1/(($B$4:$B813=$B814)*($E$4:$E813="Montagem")),$F$4:$F813),""))</f>
        <v/>
      </c>
      <c r="I814" s="14" t="n"/>
    </row>
    <row r="815">
      <c r="A815" s="15" t="n"/>
      <c r="B815" s="14" t="n"/>
      <c r="C815" s="14" t="n"/>
      <c r="D815" s="14" t="n"/>
      <c r="E815" s="14" t="n"/>
      <c r="F815" s="18" t="n"/>
      <c r="G815" s="17" t="n"/>
      <c r="H815" s="18">
        <f>IF(OR($E815&lt;&gt;"Desmontagem",$F815=""),"",IFERROR($F815-LOOKUP(2,1/(($B$4:$B814=$B815)*($E$4:$E814="Montagem")),$F$4:$F814),""))</f>
        <v/>
      </c>
      <c r="I815" s="14" t="n"/>
    </row>
    <row r="816">
      <c r="A816" s="15" t="n"/>
      <c r="B816" s="14" t="n"/>
      <c r="C816" s="14" t="n"/>
      <c r="D816" s="14" t="n"/>
      <c r="E816" s="14" t="n"/>
      <c r="F816" s="18" t="n"/>
      <c r="G816" s="17" t="n"/>
      <c r="H816" s="18">
        <f>IF(OR($E816&lt;&gt;"Desmontagem",$F816=""),"",IFERROR($F816-LOOKUP(2,1/(($B$4:$B815=$B816)*($E$4:$E815="Montagem")),$F$4:$F815),""))</f>
        <v/>
      </c>
      <c r="I816" s="14" t="n"/>
    </row>
    <row r="817">
      <c r="A817" s="15" t="n"/>
      <c r="B817" s="14" t="n"/>
      <c r="C817" s="14" t="n"/>
      <c r="D817" s="14" t="n"/>
      <c r="E817" s="14" t="n"/>
      <c r="F817" s="18" t="n"/>
      <c r="G817" s="17" t="n"/>
      <c r="H817" s="18">
        <f>IF(OR($E817&lt;&gt;"Desmontagem",$F817=""),"",IFERROR($F817-LOOKUP(2,1/(($B$4:$B816=$B817)*($E$4:$E816="Montagem")),$F$4:$F816),""))</f>
        <v/>
      </c>
      <c r="I817" s="14" t="n"/>
    </row>
    <row r="818">
      <c r="A818" s="15" t="n"/>
      <c r="B818" s="14" t="n"/>
      <c r="C818" s="14" t="n"/>
      <c r="D818" s="14" t="n"/>
      <c r="E818" s="14" t="n"/>
      <c r="F818" s="18" t="n"/>
      <c r="G818" s="17" t="n"/>
      <c r="H818" s="18">
        <f>IF(OR($E818&lt;&gt;"Desmontagem",$F818=""),"",IFERROR($F818-LOOKUP(2,1/(($B$4:$B817=$B818)*($E$4:$E817="Montagem")),$F$4:$F817),""))</f>
        <v/>
      </c>
      <c r="I818" s="14" t="n"/>
    </row>
    <row r="819">
      <c r="A819" s="15" t="n"/>
      <c r="B819" s="14" t="n"/>
      <c r="C819" s="14" t="n"/>
      <c r="D819" s="14" t="n"/>
      <c r="E819" s="14" t="n"/>
      <c r="F819" s="18" t="n"/>
      <c r="G819" s="17" t="n"/>
      <c r="H819" s="18">
        <f>IF(OR($E819&lt;&gt;"Desmontagem",$F819=""),"",IFERROR($F819-LOOKUP(2,1/(($B$4:$B818=$B819)*($E$4:$E818="Montagem")),$F$4:$F818),""))</f>
        <v/>
      </c>
      <c r="I819" s="14" t="n"/>
    </row>
    <row r="820">
      <c r="A820" s="15" t="n"/>
      <c r="B820" s="14" t="n"/>
      <c r="C820" s="14" t="n"/>
      <c r="D820" s="14" t="n"/>
      <c r="E820" s="14" t="n"/>
      <c r="F820" s="18" t="n"/>
      <c r="G820" s="17" t="n"/>
      <c r="H820" s="18">
        <f>IF(OR($E820&lt;&gt;"Desmontagem",$F820=""),"",IFERROR($F820-LOOKUP(2,1/(($B$4:$B819=$B820)*($E$4:$E819="Montagem")),$F$4:$F819),""))</f>
        <v/>
      </c>
      <c r="I820" s="14" t="n"/>
    </row>
    <row r="821">
      <c r="A821" s="15" t="n"/>
      <c r="B821" s="14" t="n"/>
      <c r="C821" s="14" t="n"/>
      <c r="D821" s="14" t="n"/>
      <c r="E821" s="14" t="n"/>
      <c r="F821" s="18" t="n"/>
      <c r="G821" s="17" t="n"/>
      <c r="H821" s="18">
        <f>IF(OR($E821&lt;&gt;"Desmontagem",$F821=""),"",IFERROR($F821-LOOKUP(2,1/(($B$4:$B820=$B821)*($E$4:$E820="Montagem")),$F$4:$F820),""))</f>
        <v/>
      </c>
      <c r="I821" s="14" t="n"/>
    </row>
    <row r="822">
      <c r="A822" s="15" t="n"/>
      <c r="B822" s="14" t="n"/>
      <c r="C822" s="14" t="n"/>
      <c r="D822" s="14" t="n"/>
      <c r="E822" s="14" t="n"/>
      <c r="F822" s="18" t="n"/>
      <c r="G822" s="17" t="n"/>
      <c r="H822" s="18">
        <f>IF(OR($E822&lt;&gt;"Desmontagem",$F822=""),"",IFERROR($F822-LOOKUP(2,1/(($B$4:$B821=$B822)*($E$4:$E821="Montagem")),$F$4:$F821),""))</f>
        <v/>
      </c>
      <c r="I822" s="14" t="n"/>
    </row>
    <row r="823">
      <c r="A823" s="15" t="n"/>
      <c r="B823" s="14" t="n"/>
      <c r="C823" s="14" t="n"/>
      <c r="D823" s="14" t="n"/>
      <c r="E823" s="14" t="n"/>
      <c r="F823" s="18" t="n"/>
      <c r="G823" s="17" t="n"/>
      <c r="H823" s="18">
        <f>IF(OR($E823&lt;&gt;"Desmontagem",$F823=""),"",IFERROR($F823-LOOKUP(2,1/(($B$4:$B822=$B823)*($E$4:$E822="Montagem")),$F$4:$F822),""))</f>
        <v/>
      </c>
      <c r="I823" s="14" t="n"/>
    </row>
    <row r="824">
      <c r="A824" s="15" t="n"/>
      <c r="B824" s="14" t="n"/>
      <c r="C824" s="14" t="n"/>
      <c r="D824" s="14" t="n"/>
      <c r="E824" s="14" t="n"/>
      <c r="F824" s="18" t="n"/>
      <c r="G824" s="17" t="n"/>
      <c r="H824" s="18">
        <f>IF(OR($E824&lt;&gt;"Desmontagem",$F824=""),"",IFERROR($F824-LOOKUP(2,1/(($B$4:$B823=$B824)*($E$4:$E823="Montagem")),$F$4:$F823),""))</f>
        <v/>
      </c>
      <c r="I824" s="14" t="n"/>
    </row>
    <row r="825">
      <c r="A825" s="15" t="n"/>
      <c r="B825" s="14" t="n"/>
      <c r="C825" s="14" t="n"/>
      <c r="D825" s="14" t="n"/>
      <c r="E825" s="14" t="n"/>
      <c r="F825" s="18" t="n"/>
      <c r="G825" s="17" t="n"/>
      <c r="H825" s="18">
        <f>IF(OR($E825&lt;&gt;"Desmontagem",$F825=""),"",IFERROR($F825-LOOKUP(2,1/(($B$4:$B824=$B825)*($E$4:$E824="Montagem")),$F$4:$F824),""))</f>
        <v/>
      </c>
      <c r="I825" s="14" t="n"/>
    </row>
    <row r="826">
      <c r="A826" s="15" t="n"/>
      <c r="B826" s="14" t="n"/>
      <c r="C826" s="14" t="n"/>
      <c r="D826" s="14" t="n"/>
      <c r="E826" s="14" t="n"/>
      <c r="F826" s="18" t="n"/>
      <c r="G826" s="17" t="n"/>
      <c r="H826" s="18">
        <f>IF(OR($E826&lt;&gt;"Desmontagem",$F826=""),"",IFERROR($F826-LOOKUP(2,1/(($B$4:$B825=$B826)*($E$4:$E825="Montagem")),$F$4:$F825),""))</f>
        <v/>
      </c>
      <c r="I826" s="14" t="n"/>
    </row>
    <row r="827">
      <c r="A827" s="15" t="n"/>
      <c r="B827" s="14" t="n"/>
      <c r="C827" s="14" t="n"/>
      <c r="D827" s="14" t="n"/>
      <c r="E827" s="14" t="n"/>
      <c r="F827" s="18" t="n"/>
      <c r="G827" s="17" t="n"/>
      <c r="H827" s="18">
        <f>IF(OR($E827&lt;&gt;"Desmontagem",$F827=""),"",IFERROR($F827-LOOKUP(2,1/(($B$4:$B826=$B827)*($E$4:$E826="Montagem")),$F$4:$F826),""))</f>
        <v/>
      </c>
      <c r="I827" s="14" t="n"/>
    </row>
    <row r="828">
      <c r="A828" s="15" t="n"/>
      <c r="B828" s="14" t="n"/>
      <c r="C828" s="14" t="n"/>
      <c r="D828" s="14" t="n"/>
      <c r="E828" s="14" t="n"/>
      <c r="F828" s="18" t="n"/>
      <c r="G828" s="17" t="n"/>
      <c r="H828" s="18">
        <f>IF(OR($E828&lt;&gt;"Desmontagem",$F828=""),"",IFERROR($F828-LOOKUP(2,1/(($B$4:$B827=$B828)*($E$4:$E827="Montagem")),$F$4:$F827),""))</f>
        <v/>
      </c>
      <c r="I828" s="14" t="n"/>
    </row>
    <row r="829">
      <c r="A829" s="15" t="n"/>
      <c r="B829" s="14" t="n"/>
      <c r="C829" s="14" t="n"/>
      <c r="D829" s="14" t="n"/>
      <c r="E829" s="14" t="n"/>
      <c r="F829" s="18" t="n"/>
      <c r="G829" s="17" t="n"/>
      <c r="H829" s="18">
        <f>IF(OR($E829&lt;&gt;"Desmontagem",$F829=""),"",IFERROR($F829-LOOKUP(2,1/(($B$4:$B828=$B829)*($E$4:$E828="Montagem")),$F$4:$F828),""))</f>
        <v/>
      </c>
      <c r="I829" s="14" t="n"/>
    </row>
    <row r="830">
      <c r="A830" s="15" t="n"/>
      <c r="B830" s="14" t="n"/>
      <c r="C830" s="14" t="n"/>
      <c r="D830" s="14" t="n"/>
      <c r="E830" s="14" t="n"/>
      <c r="F830" s="18" t="n"/>
      <c r="G830" s="17" t="n"/>
      <c r="H830" s="18">
        <f>IF(OR($E830&lt;&gt;"Desmontagem",$F830=""),"",IFERROR($F830-LOOKUP(2,1/(($B$4:$B829=$B830)*($E$4:$E829="Montagem")),$F$4:$F829),""))</f>
        <v/>
      </c>
      <c r="I830" s="14" t="n"/>
    </row>
    <row r="831">
      <c r="A831" s="15" t="n"/>
      <c r="B831" s="14" t="n"/>
      <c r="C831" s="14" t="n"/>
      <c r="D831" s="14" t="n"/>
      <c r="E831" s="14" t="n"/>
      <c r="F831" s="18" t="n"/>
      <c r="G831" s="17" t="n"/>
      <c r="H831" s="18">
        <f>IF(OR($E831&lt;&gt;"Desmontagem",$F831=""),"",IFERROR($F831-LOOKUP(2,1/(($B$4:$B830=$B831)*($E$4:$E830="Montagem")),$F$4:$F830),""))</f>
        <v/>
      </c>
      <c r="I831" s="14" t="n"/>
    </row>
    <row r="832">
      <c r="A832" s="15" t="n"/>
      <c r="B832" s="14" t="n"/>
      <c r="C832" s="14" t="n"/>
      <c r="D832" s="14" t="n"/>
      <c r="E832" s="14" t="n"/>
      <c r="F832" s="18" t="n"/>
      <c r="G832" s="17" t="n"/>
      <c r="H832" s="18">
        <f>IF(OR($E832&lt;&gt;"Desmontagem",$F832=""),"",IFERROR($F832-LOOKUP(2,1/(($B$4:$B831=$B832)*($E$4:$E831="Montagem")),$F$4:$F831),""))</f>
        <v/>
      </c>
      <c r="I832" s="14" t="n"/>
    </row>
    <row r="833">
      <c r="A833" s="15" t="n"/>
      <c r="B833" s="14" t="n"/>
      <c r="C833" s="14" t="n"/>
      <c r="D833" s="14" t="n"/>
      <c r="E833" s="14" t="n"/>
      <c r="F833" s="18" t="n"/>
      <c r="G833" s="17" t="n"/>
      <c r="H833" s="18">
        <f>IF(OR($E833&lt;&gt;"Desmontagem",$F833=""),"",IFERROR($F833-LOOKUP(2,1/(($B$4:$B832=$B833)*($E$4:$E832="Montagem")),$F$4:$F832),""))</f>
        <v/>
      </c>
      <c r="I833" s="14" t="n"/>
    </row>
    <row r="834">
      <c r="A834" s="15" t="n"/>
      <c r="B834" s="14" t="n"/>
      <c r="C834" s="14" t="n"/>
      <c r="D834" s="14" t="n"/>
      <c r="E834" s="14" t="n"/>
      <c r="F834" s="18" t="n"/>
      <c r="G834" s="17" t="n"/>
      <c r="H834" s="18">
        <f>IF(OR($E834&lt;&gt;"Desmontagem",$F834=""),"",IFERROR($F834-LOOKUP(2,1/(($B$4:$B833=$B834)*($E$4:$E833="Montagem")),$F$4:$F833),""))</f>
        <v/>
      </c>
      <c r="I834" s="14" t="n"/>
    </row>
    <row r="835">
      <c r="A835" s="15" t="n"/>
      <c r="B835" s="14" t="n"/>
      <c r="C835" s="14" t="n"/>
      <c r="D835" s="14" t="n"/>
      <c r="E835" s="14" t="n"/>
      <c r="F835" s="18" t="n"/>
      <c r="G835" s="17" t="n"/>
      <c r="H835" s="18">
        <f>IF(OR($E835&lt;&gt;"Desmontagem",$F835=""),"",IFERROR($F835-LOOKUP(2,1/(($B$4:$B834=$B835)*($E$4:$E834="Montagem")),$F$4:$F834),""))</f>
        <v/>
      </c>
      <c r="I835" s="14" t="n"/>
    </row>
    <row r="836">
      <c r="A836" s="15" t="n"/>
      <c r="B836" s="14" t="n"/>
      <c r="C836" s="14" t="n"/>
      <c r="D836" s="14" t="n"/>
      <c r="E836" s="14" t="n"/>
      <c r="F836" s="18" t="n"/>
      <c r="G836" s="17" t="n"/>
      <c r="H836" s="18">
        <f>IF(OR($E836&lt;&gt;"Desmontagem",$F836=""),"",IFERROR($F836-LOOKUP(2,1/(($B$4:$B835=$B836)*($E$4:$E835="Montagem")),$F$4:$F835),""))</f>
        <v/>
      </c>
      <c r="I836" s="14" t="n"/>
    </row>
    <row r="837">
      <c r="A837" s="15" t="n"/>
      <c r="B837" s="14" t="n"/>
      <c r="C837" s="14" t="n"/>
      <c r="D837" s="14" t="n"/>
      <c r="E837" s="14" t="n"/>
      <c r="F837" s="18" t="n"/>
      <c r="G837" s="17" t="n"/>
      <c r="H837" s="18">
        <f>IF(OR($E837&lt;&gt;"Desmontagem",$F837=""),"",IFERROR($F837-LOOKUP(2,1/(($B$4:$B836=$B837)*($E$4:$E836="Montagem")),$F$4:$F836),""))</f>
        <v/>
      </c>
      <c r="I837" s="14" t="n"/>
    </row>
    <row r="838">
      <c r="A838" s="15" t="n"/>
      <c r="B838" s="14" t="n"/>
      <c r="C838" s="14" t="n"/>
      <c r="D838" s="14" t="n"/>
      <c r="E838" s="14" t="n"/>
      <c r="F838" s="18" t="n"/>
      <c r="G838" s="17" t="n"/>
      <c r="H838" s="18">
        <f>IF(OR($E838&lt;&gt;"Desmontagem",$F838=""),"",IFERROR($F838-LOOKUP(2,1/(($B$4:$B837=$B838)*($E$4:$E837="Montagem")),$F$4:$F837),""))</f>
        <v/>
      </c>
      <c r="I838" s="14" t="n"/>
    </row>
    <row r="839">
      <c r="A839" s="15" t="n"/>
      <c r="B839" s="14" t="n"/>
      <c r="C839" s="14" t="n"/>
      <c r="D839" s="14" t="n"/>
      <c r="E839" s="14" t="n"/>
      <c r="F839" s="18" t="n"/>
      <c r="G839" s="17" t="n"/>
      <c r="H839" s="18">
        <f>IF(OR($E839&lt;&gt;"Desmontagem",$F839=""),"",IFERROR($F839-LOOKUP(2,1/(($B$4:$B838=$B839)*($E$4:$E838="Montagem")),$F$4:$F838),""))</f>
        <v/>
      </c>
      <c r="I839" s="14" t="n"/>
    </row>
    <row r="840">
      <c r="A840" s="15" t="n"/>
      <c r="B840" s="14" t="n"/>
      <c r="C840" s="14" t="n"/>
      <c r="D840" s="14" t="n"/>
      <c r="E840" s="14" t="n"/>
      <c r="F840" s="18" t="n"/>
      <c r="G840" s="17" t="n"/>
      <c r="H840" s="18">
        <f>IF(OR($E840&lt;&gt;"Desmontagem",$F840=""),"",IFERROR($F840-LOOKUP(2,1/(($B$4:$B839=$B840)*($E$4:$E839="Montagem")),$F$4:$F839),""))</f>
        <v/>
      </c>
      <c r="I840" s="14" t="n"/>
    </row>
    <row r="841">
      <c r="A841" s="15" t="n"/>
      <c r="B841" s="14" t="n"/>
      <c r="C841" s="14" t="n"/>
      <c r="D841" s="14" t="n"/>
      <c r="E841" s="14" t="n"/>
      <c r="F841" s="18" t="n"/>
      <c r="G841" s="17" t="n"/>
      <c r="H841" s="18">
        <f>IF(OR($E841&lt;&gt;"Desmontagem",$F841=""),"",IFERROR($F841-LOOKUP(2,1/(($B$4:$B840=$B841)*($E$4:$E840="Montagem")),$F$4:$F840),""))</f>
        <v/>
      </c>
      <c r="I841" s="14" t="n"/>
    </row>
    <row r="842">
      <c r="A842" s="15" t="n"/>
      <c r="B842" s="14" t="n"/>
      <c r="C842" s="14" t="n"/>
      <c r="D842" s="14" t="n"/>
      <c r="E842" s="14" t="n"/>
      <c r="F842" s="18" t="n"/>
      <c r="G842" s="17" t="n"/>
      <c r="H842" s="18">
        <f>IF(OR($E842&lt;&gt;"Desmontagem",$F842=""),"",IFERROR($F842-LOOKUP(2,1/(($B$4:$B841=$B842)*($E$4:$E841="Montagem")),$F$4:$F841),""))</f>
        <v/>
      </c>
      <c r="I842" s="14" t="n"/>
    </row>
    <row r="843">
      <c r="A843" s="15" t="n"/>
      <c r="B843" s="14" t="n"/>
      <c r="C843" s="14" t="n"/>
      <c r="D843" s="14" t="n"/>
      <c r="E843" s="14" t="n"/>
      <c r="F843" s="18" t="n"/>
      <c r="G843" s="17" t="n"/>
      <c r="H843" s="18">
        <f>IF(OR($E843&lt;&gt;"Desmontagem",$F843=""),"",IFERROR($F843-LOOKUP(2,1/(($B$4:$B842=$B843)*($E$4:$E842="Montagem")),$F$4:$F842),""))</f>
        <v/>
      </c>
      <c r="I843" s="14" t="n"/>
    </row>
    <row r="844">
      <c r="A844" s="15" t="n"/>
      <c r="B844" s="14" t="n"/>
      <c r="C844" s="14" t="n"/>
      <c r="D844" s="14" t="n"/>
      <c r="E844" s="14" t="n"/>
      <c r="F844" s="18" t="n"/>
      <c r="G844" s="17" t="n"/>
      <c r="H844" s="18">
        <f>IF(OR($E844&lt;&gt;"Desmontagem",$F844=""),"",IFERROR($F844-LOOKUP(2,1/(($B$4:$B843=$B844)*($E$4:$E843="Montagem")),$F$4:$F843),""))</f>
        <v/>
      </c>
      <c r="I844" s="14" t="n"/>
    </row>
    <row r="845">
      <c r="A845" s="15" t="n"/>
      <c r="B845" s="14" t="n"/>
      <c r="C845" s="14" t="n"/>
      <c r="D845" s="14" t="n"/>
      <c r="E845" s="14" t="n"/>
      <c r="F845" s="18" t="n"/>
      <c r="G845" s="17" t="n"/>
      <c r="H845" s="18">
        <f>IF(OR($E845&lt;&gt;"Desmontagem",$F845=""),"",IFERROR($F845-LOOKUP(2,1/(($B$4:$B844=$B845)*($E$4:$E844="Montagem")),$F$4:$F844),""))</f>
        <v/>
      </c>
      <c r="I845" s="14" t="n"/>
    </row>
    <row r="846">
      <c r="A846" s="15" t="n"/>
      <c r="B846" s="14" t="n"/>
      <c r="C846" s="14" t="n"/>
      <c r="D846" s="14" t="n"/>
      <c r="E846" s="14" t="n"/>
      <c r="F846" s="18" t="n"/>
      <c r="G846" s="17" t="n"/>
      <c r="H846" s="18">
        <f>IF(OR($E846&lt;&gt;"Desmontagem",$F846=""),"",IFERROR($F846-LOOKUP(2,1/(($B$4:$B845=$B846)*($E$4:$E845="Montagem")),$F$4:$F845),""))</f>
        <v/>
      </c>
      <c r="I846" s="14" t="n"/>
    </row>
    <row r="847">
      <c r="A847" s="15" t="n"/>
      <c r="B847" s="14" t="n"/>
      <c r="C847" s="14" t="n"/>
      <c r="D847" s="14" t="n"/>
      <c r="E847" s="14" t="n"/>
      <c r="F847" s="18" t="n"/>
      <c r="G847" s="17" t="n"/>
      <c r="H847" s="18">
        <f>IF(OR($E847&lt;&gt;"Desmontagem",$F847=""),"",IFERROR($F847-LOOKUP(2,1/(($B$4:$B846=$B847)*($E$4:$E846="Montagem")),$F$4:$F846),""))</f>
        <v/>
      </c>
      <c r="I847" s="14" t="n"/>
    </row>
    <row r="848">
      <c r="A848" s="15" t="n"/>
      <c r="B848" s="14" t="n"/>
      <c r="C848" s="14" t="n"/>
      <c r="D848" s="14" t="n"/>
      <c r="E848" s="14" t="n"/>
      <c r="F848" s="18" t="n"/>
      <c r="G848" s="17" t="n"/>
      <c r="H848" s="18">
        <f>IF(OR($E848&lt;&gt;"Desmontagem",$F848=""),"",IFERROR($F848-LOOKUP(2,1/(($B$4:$B847=$B848)*($E$4:$E847="Montagem")),$F$4:$F847),""))</f>
        <v/>
      </c>
      <c r="I848" s="14" t="n"/>
    </row>
    <row r="849">
      <c r="A849" s="15" t="n"/>
      <c r="B849" s="14" t="n"/>
      <c r="C849" s="14" t="n"/>
      <c r="D849" s="14" t="n"/>
      <c r="E849" s="14" t="n"/>
      <c r="F849" s="18" t="n"/>
      <c r="G849" s="17" t="n"/>
      <c r="H849" s="18">
        <f>IF(OR($E849&lt;&gt;"Desmontagem",$F849=""),"",IFERROR($F849-LOOKUP(2,1/(($B$4:$B848=$B849)*($E$4:$E848="Montagem")),$F$4:$F848),""))</f>
        <v/>
      </c>
      <c r="I849" s="14" t="n"/>
    </row>
    <row r="850">
      <c r="A850" s="15" t="n"/>
      <c r="B850" s="14" t="n"/>
      <c r="C850" s="14" t="n"/>
      <c r="D850" s="14" t="n"/>
      <c r="E850" s="14" t="n"/>
      <c r="F850" s="18" t="n"/>
      <c r="G850" s="17" t="n"/>
      <c r="H850" s="18">
        <f>IF(OR($E850&lt;&gt;"Desmontagem",$F850=""),"",IFERROR($F850-LOOKUP(2,1/(($B$4:$B849=$B850)*($E$4:$E849="Montagem")),$F$4:$F849),""))</f>
        <v/>
      </c>
      <c r="I850" s="14" t="n"/>
    </row>
    <row r="851">
      <c r="A851" s="15" t="n"/>
      <c r="B851" s="14" t="n"/>
      <c r="C851" s="14" t="n"/>
      <c r="D851" s="14" t="n"/>
      <c r="E851" s="14" t="n"/>
      <c r="F851" s="18" t="n"/>
      <c r="G851" s="17" t="n"/>
      <c r="H851" s="18">
        <f>IF(OR($E851&lt;&gt;"Desmontagem",$F851=""),"",IFERROR($F851-LOOKUP(2,1/(($B$4:$B850=$B851)*($E$4:$E850="Montagem")),$F$4:$F850),""))</f>
        <v/>
      </c>
      <c r="I851" s="14" t="n"/>
    </row>
    <row r="852">
      <c r="A852" s="15" t="n"/>
      <c r="B852" s="14" t="n"/>
      <c r="C852" s="14" t="n"/>
      <c r="D852" s="14" t="n"/>
      <c r="E852" s="14" t="n"/>
      <c r="F852" s="18" t="n"/>
      <c r="G852" s="17" t="n"/>
      <c r="H852" s="18">
        <f>IF(OR($E852&lt;&gt;"Desmontagem",$F852=""),"",IFERROR($F852-LOOKUP(2,1/(($B$4:$B851=$B852)*($E$4:$E851="Montagem")),$F$4:$F851),""))</f>
        <v/>
      </c>
      <c r="I852" s="14" t="n"/>
    </row>
    <row r="853">
      <c r="A853" s="15" t="n"/>
      <c r="B853" s="14" t="n"/>
      <c r="C853" s="14" t="n"/>
      <c r="D853" s="14" t="n"/>
      <c r="E853" s="14" t="n"/>
      <c r="F853" s="18" t="n"/>
      <c r="G853" s="17" t="n"/>
      <c r="H853" s="18">
        <f>IF(OR($E853&lt;&gt;"Desmontagem",$F853=""),"",IFERROR($F853-LOOKUP(2,1/(($B$4:$B852=$B853)*($E$4:$E852="Montagem")),$F$4:$F852),""))</f>
        <v/>
      </c>
      <c r="I853" s="14" t="n"/>
    </row>
    <row r="854">
      <c r="A854" s="15" t="n"/>
      <c r="B854" s="14" t="n"/>
      <c r="C854" s="14" t="n"/>
      <c r="D854" s="14" t="n"/>
      <c r="E854" s="14" t="n"/>
      <c r="F854" s="18" t="n"/>
      <c r="G854" s="17" t="n"/>
      <c r="H854" s="18">
        <f>IF(OR($E854&lt;&gt;"Desmontagem",$F854=""),"",IFERROR($F854-LOOKUP(2,1/(($B$4:$B853=$B854)*($E$4:$E853="Montagem")),$F$4:$F853),""))</f>
        <v/>
      </c>
      <c r="I854" s="14" t="n"/>
    </row>
    <row r="855">
      <c r="A855" s="15" t="n"/>
      <c r="B855" s="14" t="n"/>
      <c r="C855" s="14" t="n"/>
      <c r="D855" s="14" t="n"/>
      <c r="E855" s="14" t="n"/>
      <c r="F855" s="18" t="n"/>
      <c r="G855" s="17" t="n"/>
      <c r="H855" s="18">
        <f>IF(OR($E855&lt;&gt;"Desmontagem",$F855=""),"",IFERROR($F855-LOOKUP(2,1/(($B$4:$B854=$B855)*($E$4:$E854="Montagem")),$F$4:$F854),""))</f>
        <v/>
      </c>
      <c r="I855" s="14" t="n"/>
    </row>
    <row r="856">
      <c r="A856" s="15" t="n"/>
      <c r="B856" s="14" t="n"/>
      <c r="C856" s="14" t="n"/>
      <c r="D856" s="14" t="n"/>
      <c r="E856" s="14" t="n"/>
      <c r="F856" s="18" t="n"/>
      <c r="G856" s="17" t="n"/>
      <c r="H856" s="18">
        <f>IF(OR($E856&lt;&gt;"Desmontagem",$F856=""),"",IFERROR($F856-LOOKUP(2,1/(($B$4:$B855=$B856)*($E$4:$E855="Montagem")),$F$4:$F855),""))</f>
        <v/>
      </c>
      <c r="I856" s="14" t="n"/>
    </row>
    <row r="857">
      <c r="A857" s="15" t="n"/>
      <c r="B857" s="14" t="n"/>
      <c r="C857" s="14" t="n"/>
      <c r="D857" s="14" t="n"/>
      <c r="E857" s="14" t="n"/>
      <c r="F857" s="18" t="n"/>
      <c r="G857" s="17" t="n"/>
      <c r="H857" s="18">
        <f>IF(OR($E857&lt;&gt;"Desmontagem",$F857=""),"",IFERROR($F857-LOOKUP(2,1/(($B$4:$B856=$B857)*($E$4:$E856="Montagem")),$F$4:$F856),""))</f>
        <v/>
      </c>
      <c r="I857" s="14" t="n"/>
    </row>
    <row r="858">
      <c r="A858" s="15" t="n"/>
      <c r="B858" s="14" t="n"/>
      <c r="C858" s="14" t="n"/>
      <c r="D858" s="14" t="n"/>
      <c r="E858" s="14" t="n"/>
      <c r="F858" s="18" t="n"/>
      <c r="G858" s="17" t="n"/>
      <c r="H858" s="18">
        <f>IF(OR($E858&lt;&gt;"Desmontagem",$F858=""),"",IFERROR($F858-LOOKUP(2,1/(($B$4:$B857=$B858)*($E$4:$E857="Montagem")),$F$4:$F857),""))</f>
        <v/>
      </c>
      <c r="I858" s="14" t="n"/>
    </row>
    <row r="859">
      <c r="A859" s="15" t="n"/>
      <c r="B859" s="14" t="n"/>
      <c r="C859" s="14" t="n"/>
      <c r="D859" s="14" t="n"/>
      <c r="E859" s="14" t="n"/>
      <c r="F859" s="18" t="n"/>
      <c r="G859" s="17" t="n"/>
      <c r="H859" s="18">
        <f>IF(OR($E859&lt;&gt;"Desmontagem",$F859=""),"",IFERROR($F859-LOOKUP(2,1/(($B$4:$B858=$B859)*($E$4:$E858="Montagem")),$F$4:$F858),""))</f>
        <v/>
      </c>
      <c r="I859" s="14" t="n"/>
    </row>
    <row r="860">
      <c r="A860" s="15" t="n"/>
      <c r="B860" s="14" t="n"/>
      <c r="C860" s="14" t="n"/>
      <c r="D860" s="14" t="n"/>
      <c r="E860" s="14" t="n"/>
      <c r="F860" s="18" t="n"/>
      <c r="G860" s="17" t="n"/>
      <c r="H860" s="18">
        <f>IF(OR($E860&lt;&gt;"Desmontagem",$F860=""),"",IFERROR($F860-LOOKUP(2,1/(($B$4:$B859=$B860)*($E$4:$E859="Montagem")),$F$4:$F859),""))</f>
        <v/>
      </c>
      <c r="I860" s="14" t="n"/>
    </row>
    <row r="861">
      <c r="A861" s="15" t="n"/>
      <c r="B861" s="14" t="n"/>
      <c r="C861" s="14" t="n"/>
      <c r="D861" s="14" t="n"/>
      <c r="E861" s="14" t="n"/>
      <c r="F861" s="18" t="n"/>
      <c r="G861" s="17" t="n"/>
      <c r="H861" s="18">
        <f>IF(OR($E861&lt;&gt;"Desmontagem",$F861=""),"",IFERROR($F861-LOOKUP(2,1/(($B$4:$B860=$B861)*($E$4:$E860="Montagem")),$F$4:$F860),""))</f>
        <v/>
      </c>
      <c r="I861" s="14" t="n"/>
    </row>
    <row r="862">
      <c r="A862" s="15" t="n"/>
      <c r="B862" s="14" t="n"/>
      <c r="C862" s="14" t="n"/>
      <c r="D862" s="14" t="n"/>
      <c r="E862" s="14" t="n"/>
      <c r="F862" s="18" t="n"/>
      <c r="G862" s="17" t="n"/>
      <c r="H862" s="18">
        <f>IF(OR($E862&lt;&gt;"Desmontagem",$F862=""),"",IFERROR($F862-LOOKUP(2,1/(($B$4:$B861=$B862)*($E$4:$E861="Montagem")),$F$4:$F861),""))</f>
        <v/>
      </c>
      <c r="I862" s="14" t="n"/>
    </row>
    <row r="863">
      <c r="A863" s="15" t="n"/>
      <c r="B863" s="14" t="n"/>
      <c r="C863" s="14" t="n"/>
      <c r="D863" s="14" t="n"/>
      <c r="E863" s="14" t="n"/>
      <c r="F863" s="18" t="n"/>
      <c r="G863" s="17" t="n"/>
      <c r="H863" s="18">
        <f>IF(OR($E863&lt;&gt;"Desmontagem",$F863=""),"",IFERROR($F863-LOOKUP(2,1/(($B$4:$B862=$B863)*($E$4:$E862="Montagem")),$F$4:$F862),""))</f>
        <v/>
      </c>
      <c r="I863" s="14" t="n"/>
    </row>
    <row r="864">
      <c r="A864" s="15" t="n"/>
      <c r="B864" s="14" t="n"/>
      <c r="C864" s="14" t="n"/>
      <c r="D864" s="14" t="n"/>
      <c r="E864" s="14" t="n"/>
      <c r="F864" s="18" t="n"/>
      <c r="G864" s="17" t="n"/>
      <c r="H864" s="18">
        <f>IF(OR($E864&lt;&gt;"Desmontagem",$F864=""),"",IFERROR($F864-LOOKUP(2,1/(($B$4:$B863=$B864)*($E$4:$E863="Montagem")),$F$4:$F863),""))</f>
        <v/>
      </c>
      <c r="I864" s="14" t="n"/>
    </row>
    <row r="865">
      <c r="A865" s="15" t="n"/>
      <c r="B865" s="14" t="n"/>
      <c r="C865" s="14" t="n"/>
      <c r="D865" s="14" t="n"/>
      <c r="E865" s="14" t="n"/>
      <c r="F865" s="18" t="n"/>
      <c r="G865" s="17" t="n"/>
      <c r="H865" s="18">
        <f>IF(OR($E865&lt;&gt;"Desmontagem",$F865=""),"",IFERROR($F865-LOOKUP(2,1/(($B$4:$B864=$B865)*($E$4:$E864="Montagem")),$F$4:$F864),""))</f>
        <v/>
      </c>
      <c r="I865" s="14" t="n"/>
    </row>
    <row r="866">
      <c r="A866" s="15" t="n"/>
      <c r="B866" s="14" t="n"/>
      <c r="C866" s="14" t="n"/>
      <c r="D866" s="14" t="n"/>
      <c r="E866" s="14" t="n"/>
      <c r="F866" s="18" t="n"/>
      <c r="G866" s="17" t="n"/>
      <c r="H866" s="18">
        <f>IF(OR($E866&lt;&gt;"Desmontagem",$F866=""),"",IFERROR($F866-LOOKUP(2,1/(($B$4:$B865=$B866)*($E$4:$E865="Montagem")),$F$4:$F865),""))</f>
        <v/>
      </c>
      <c r="I866" s="14" t="n"/>
    </row>
    <row r="867">
      <c r="A867" s="15" t="n"/>
      <c r="B867" s="14" t="n"/>
      <c r="C867" s="14" t="n"/>
      <c r="D867" s="14" t="n"/>
      <c r="E867" s="14" t="n"/>
      <c r="F867" s="18" t="n"/>
      <c r="G867" s="17" t="n"/>
      <c r="H867" s="18">
        <f>IF(OR($E867&lt;&gt;"Desmontagem",$F867=""),"",IFERROR($F867-LOOKUP(2,1/(($B$4:$B866=$B867)*($E$4:$E866="Montagem")),$F$4:$F866),""))</f>
        <v/>
      </c>
      <c r="I867" s="14" t="n"/>
    </row>
    <row r="868">
      <c r="A868" s="15" t="n"/>
      <c r="B868" s="14" t="n"/>
      <c r="C868" s="14" t="n"/>
      <c r="D868" s="14" t="n"/>
      <c r="E868" s="14" t="n"/>
      <c r="F868" s="18" t="n"/>
      <c r="G868" s="17" t="n"/>
      <c r="H868" s="18">
        <f>IF(OR($E868&lt;&gt;"Desmontagem",$F868=""),"",IFERROR($F868-LOOKUP(2,1/(($B$4:$B867=$B868)*($E$4:$E867="Montagem")),$F$4:$F867),""))</f>
        <v/>
      </c>
      <c r="I868" s="14" t="n"/>
    </row>
    <row r="869">
      <c r="A869" s="15" t="n"/>
      <c r="B869" s="14" t="n"/>
      <c r="C869" s="14" t="n"/>
      <c r="D869" s="14" t="n"/>
      <c r="E869" s="14" t="n"/>
      <c r="F869" s="18" t="n"/>
      <c r="G869" s="17" t="n"/>
      <c r="H869" s="18">
        <f>IF(OR($E869&lt;&gt;"Desmontagem",$F869=""),"",IFERROR($F869-LOOKUP(2,1/(($B$4:$B868=$B869)*($E$4:$E868="Montagem")),$F$4:$F868),""))</f>
        <v/>
      </c>
      <c r="I869" s="14" t="n"/>
    </row>
    <row r="870">
      <c r="A870" s="15" t="n"/>
      <c r="B870" s="14" t="n"/>
      <c r="C870" s="14" t="n"/>
      <c r="D870" s="14" t="n"/>
      <c r="E870" s="14" t="n"/>
      <c r="F870" s="18" t="n"/>
      <c r="G870" s="17" t="n"/>
      <c r="H870" s="18">
        <f>IF(OR($E870&lt;&gt;"Desmontagem",$F870=""),"",IFERROR($F870-LOOKUP(2,1/(($B$4:$B869=$B870)*($E$4:$E869="Montagem")),$F$4:$F869),""))</f>
        <v/>
      </c>
      <c r="I870" s="14" t="n"/>
    </row>
    <row r="871">
      <c r="A871" s="15" t="n"/>
      <c r="B871" s="14" t="n"/>
      <c r="C871" s="14" t="n"/>
      <c r="D871" s="14" t="n"/>
      <c r="E871" s="14" t="n"/>
      <c r="F871" s="18" t="n"/>
      <c r="G871" s="17" t="n"/>
      <c r="H871" s="18">
        <f>IF(OR($E871&lt;&gt;"Desmontagem",$F871=""),"",IFERROR($F871-LOOKUP(2,1/(($B$4:$B870=$B871)*($E$4:$E870="Montagem")),$F$4:$F870),""))</f>
        <v/>
      </c>
      <c r="I871" s="14" t="n"/>
    </row>
    <row r="872">
      <c r="A872" s="15" t="n"/>
      <c r="B872" s="14" t="n"/>
      <c r="C872" s="14" t="n"/>
      <c r="D872" s="14" t="n"/>
      <c r="E872" s="14" t="n"/>
      <c r="F872" s="18" t="n"/>
      <c r="G872" s="17" t="n"/>
      <c r="H872" s="18">
        <f>IF(OR($E872&lt;&gt;"Desmontagem",$F872=""),"",IFERROR($F872-LOOKUP(2,1/(($B$4:$B871=$B872)*($E$4:$E871="Montagem")),$F$4:$F871),""))</f>
        <v/>
      </c>
      <c r="I872" s="14" t="n"/>
    </row>
    <row r="873">
      <c r="A873" s="15" t="n"/>
      <c r="B873" s="14" t="n"/>
      <c r="C873" s="14" t="n"/>
      <c r="D873" s="14" t="n"/>
      <c r="E873" s="14" t="n"/>
      <c r="F873" s="18" t="n"/>
      <c r="G873" s="17" t="n"/>
      <c r="H873" s="18">
        <f>IF(OR($E873&lt;&gt;"Desmontagem",$F873=""),"",IFERROR($F873-LOOKUP(2,1/(($B$4:$B872=$B873)*($E$4:$E872="Montagem")),$F$4:$F872),""))</f>
        <v/>
      </c>
      <c r="I873" s="14" t="n"/>
    </row>
    <row r="874">
      <c r="A874" s="15" t="n"/>
      <c r="B874" s="14" t="n"/>
      <c r="C874" s="14" t="n"/>
      <c r="D874" s="14" t="n"/>
      <c r="E874" s="14" t="n"/>
      <c r="F874" s="18" t="n"/>
      <c r="G874" s="17" t="n"/>
      <c r="H874" s="18">
        <f>IF(OR($E874&lt;&gt;"Desmontagem",$F874=""),"",IFERROR($F874-LOOKUP(2,1/(($B$4:$B873=$B874)*($E$4:$E873="Montagem")),$F$4:$F873),""))</f>
        <v/>
      </c>
      <c r="I874" s="14" t="n"/>
    </row>
    <row r="875">
      <c r="A875" s="15" t="n"/>
      <c r="B875" s="14" t="n"/>
      <c r="C875" s="14" t="n"/>
      <c r="D875" s="14" t="n"/>
      <c r="E875" s="14" t="n"/>
      <c r="F875" s="18" t="n"/>
      <c r="G875" s="17" t="n"/>
      <c r="H875" s="18">
        <f>IF(OR($E875&lt;&gt;"Desmontagem",$F875=""),"",IFERROR($F875-LOOKUP(2,1/(($B$4:$B874=$B875)*($E$4:$E874="Montagem")),$F$4:$F874),""))</f>
        <v/>
      </c>
      <c r="I875" s="14" t="n"/>
    </row>
    <row r="876">
      <c r="A876" s="15" t="n"/>
      <c r="B876" s="14" t="n"/>
      <c r="C876" s="14" t="n"/>
      <c r="D876" s="14" t="n"/>
      <c r="E876" s="14" t="n"/>
      <c r="F876" s="18" t="n"/>
      <c r="G876" s="17" t="n"/>
      <c r="H876" s="18">
        <f>IF(OR($E876&lt;&gt;"Desmontagem",$F876=""),"",IFERROR($F876-LOOKUP(2,1/(($B$4:$B875=$B876)*($E$4:$E875="Montagem")),$F$4:$F875),""))</f>
        <v/>
      </c>
      <c r="I876" s="14" t="n"/>
    </row>
    <row r="877">
      <c r="A877" s="15" t="n"/>
      <c r="B877" s="14" t="n"/>
      <c r="C877" s="14" t="n"/>
      <c r="D877" s="14" t="n"/>
      <c r="E877" s="14" t="n"/>
      <c r="F877" s="18" t="n"/>
      <c r="G877" s="17" t="n"/>
      <c r="H877" s="18">
        <f>IF(OR($E877&lt;&gt;"Desmontagem",$F877=""),"",IFERROR($F877-LOOKUP(2,1/(($B$4:$B876=$B877)*($E$4:$E876="Montagem")),$F$4:$F876),""))</f>
        <v/>
      </c>
      <c r="I877" s="14" t="n"/>
    </row>
    <row r="878">
      <c r="A878" s="15" t="n"/>
      <c r="B878" s="14" t="n"/>
      <c r="C878" s="14" t="n"/>
      <c r="D878" s="14" t="n"/>
      <c r="E878" s="14" t="n"/>
      <c r="F878" s="18" t="n"/>
      <c r="G878" s="17" t="n"/>
      <c r="H878" s="18">
        <f>IF(OR($E878&lt;&gt;"Desmontagem",$F878=""),"",IFERROR($F878-LOOKUP(2,1/(($B$4:$B877=$B878)*($E$4:$E877="Montagem")),$F$4:$F877),""))</f>
        <v/>
      </c>
      <c r="I878" s="14" t="n"/>
    </row>
    <row r="879">
      <c r="A879" s="15" t="n"/>
      <c r="B879" s="14" t="n"/>
      <c r="C879" s="14" t="n"/>
      <c r="D879" s="14" t="n"/>
      <c r="E879" s="14" t="n"/>
      <c r="F879" s="18" t="n"/>
      <c r="G879" s="17" t="n"/>
      <c r="H879" s="18">
        <f>IF(OR($E879&lt;&gt;"Desmontagem",$F879=""),"",IFERROR($F879-LOOKUP(2,1/(($B$4:$B878=$B879)*($E$4:$E878="Montagem")),$F$4:$F878),""))</f>
        <v/>
      </c>
      <c r="I879" s="14" t="n"/>
    </row>
    <row r="880">
      <c r="A880" s="15" t="n"/>
      <c r="B880" s="14" t="n"/>
      <c r="C880" s="14" t="n"/>
      <c r="D880" s="14" t="n"/>
      <c r="E880" s="14" t="n"/>
      <c r="F880" s="18" t="n"/>
      <c r="G880" s="17" t="n"/>
      <c r="H880" s="18">
        <f>IF(OR($E880&lt;&gt;"Desmontagem",$F880=""),"",IFERROR($F880-LOOKUP(2,1/(($B$4:$B879=$B880)*($E$4:$E879="Montagem")),$F$4:$F879),""))</f>
        <v/>
      </c>
      <c r="I880" s="14" t="n"/>
    </row>
    <row r="881">
      <c r="A881" s="15" t="n"/>
      <c r="B881" s="14" t="n"/>
      <c r="C881" s="14" t="n"/>
      <c r="D881" s="14" t="n"/>
      <c r="E881" s="14" t="n"/>
      <c r="F881" s="18" t="n"/>
      <c r="G881" s="17" t="n"/>
      <c r="H881" s="18">
        <f>IF(OR($E881&lt;&gt;"Desmontagem",$F881=""),"",IFERROR($F881-LOOKUP(2,1/(($B$4:$B880=$B881)*($E$4:$E880="Montagem")),$F$4:$F880),""))</f>
        <v/>
      </c>
      <c r="I881" s="14" t="n"/>
    </row>
    <row r="882">
      <c r="A882" s="15" t="n"/>
      <c r="B882" s="14" t="n"/>
      <c r="C882" s="14" t="n"/>
      <c r="D882" s="14" t="n"/>
      <c r="E882" s="14" t="n"/>
      <c r="F882" s="18" t="n"/>
      <c r="G882" s="17" t="n"/>
      <c r="H882" s="18">
        <f>IF(OR($E882&lt;&gt;"Desmontagem",$F882=""),"",IFERROR($F882-LOOKUP(2,1/(($B$4:$B881=$B882)*($E$4:$E881="Montagem")),$F$4:$F881),""))</f>
        <v/>
      </c>
      <c r="I882" s="14" t="n"/>
    </row>
    <row r="883">
      <c r="A883" s="15" t="n"/>
      <c r="B883" s="14" t="n"/>
      <c r="C883" s="14" t="n"/>
      <c r="D883" s="14" t="n"/>
      <c r="E883" s="14" t="n"/>
      <c r="F883" s="18" t="n"/>
      <c r="G883" s="17" t="n"/>
      <c r="H883" s="18">
        <f>IF(OR($E883&lt;&gt;"Desmontagem",$F883=""),"",IFERROR($F883-LOOKUP(2,1/(($B$4:$B882=$B883)*($E$4:$E882="Montagem")),$F$4:$F882),""))</f>
        <v/>
      </c>
      <c r="I883" s="14" t="n"/>
    </row>
    <row r="884">
      <c r="A884" s="15" t="n"/>
      <c r="B884" s="14" t="n"/>
      <c r="C884" s="14" t="n"/>
      <c r="D884" s="14" t="n"/>
      <c r="E884" s="14" t="n"/>
      <c r="F884" s="18" t="n"/>
      <c r="G884" s="17" t="n"/>
      <c r="H884" s="18">
        <f>IF(OR($E884&lt;&gt;"Desmontagem",$F884=""),"",IFERROR($F884-LOOKUP(2,1/(($B$4:$B883=$B884)*($E$4:$E883="Montagem")),$F$4:$F883),""))</f>
        <v/>
      </c>
      <c r="I884" s="14" t="n"/>
    </row>
    <row r="885">
      <c r="A885" s="15" t="n"/>
      <c r="B885" s="14" t="n"/>
      <c r="C885" s="14" t="n"/>
      <c r="D885" s="14" t="n"/>
      <c r="E885" s="14" t="n"/>
      <c r="F885" s="18" t="n"/>
      <c r="G885" s="17" t="n"/>
      <c r="H885" s="18">
        <f>IF(OR($E885&lt;&gt;"Desmontagem",$F885=""),"",IFERROR($F885-LOOKUP(2,1/(($B$4:$B884=$B885)*($E$4:$E884="Montagem")),$F$4:$F884),""))</f>
        <v/>
      </c>
      <c r="I885" s="14" t="n"/>
    </row>
    <row r="886">
      <c r="A886" s="15" t="n"/>
      <c r="B886" s="14" t="n"/>
      <c r="C886" s="14" t="n"/>
      <c r="D886" s="14" t="n"/>
      <c r="E886" s="14" t="n"/>
      <c r="F886" s="18" t="n"/>
      <c r="G886" s="17" t="n"/>
      <c r="H886" s="18">
        <f>IF(OR($E886&lt;&gt;"Desmontagem",$F886=""),"",IFERROR($F886-LOOKUP(2,1/(($B$4:$B885=$B886)*($E$4:$E885="Montagem")),$F$4:$F885),""))</f>
        <v/>
      </c>
      <c r="I886" s="14" t="n"/>
    </row>
    <row r="887">
      <c r="A887" s="15" t="n"/>
      <c r="B887" s="14" t="n"/>
      <c r="C887" s="14" t="n"/>
      <c r="D887" s="14" t="n"/>
      <c r="E887" s="14" t="n"/>
      <c r="F887" s="18" t="n"/>
      <c r="G887" s="17" t="n"/>
      <c r="H887" s="18">
        <f>IF(OR($E887&lt;&gt;"Desmontagem",$F887=""),"",IFERROR($F887-LOOKUP(2,1/(($B$4:$B886=$B887)*($E$4:$E886="Montagem")),$F$4:$F886),""))</f>
        <v/>
      </c>
      <c r="I887" s="14" t="n"/>
    </row>
    <row r="888">
      <c r="A888" s="15" t="n"/>
      <c r="B888" s="14" t="n"/>
      <c r="C888" s="14" t="n"/>
      <c r="D888" s="14" t="n"/>
      <c r="E888" s="14" t="n"/>
      <c r="F888" s="18" t="n"/>
      <c r="G888" s="17" t="n"/>
      <c r="H888" s="18">
        <f>IF(OR($E888&lt;&gt;"Desmontagem",$F888=""),"",IFERROR($F888-LOOKUP(2,1/(($B$4:$B887=$B888)*($E$4:$E887="Montagem")),$F$4:$F887),""))</f>
        <v/>
      </c>
      <c r="I888" s="14" t="n"/>
    </row>
    <row r="889">
      <c r="A889" s="15" t="n"/>
      <c r="B889" s="14" t="n"/>
      <c r="C889" s="14" t="n"/>
      <c r="D889" s="14" t="n"/>
      <c r="E889" s="14" t="n"/>
      <c r="F889" s="18" t="n"/>
      <c r="G889" s="17" t="n"/>
      <c r="H889" s="18">
        <f>IF(OR($E889&lt;&gt;"Desmontagem",$F889=""),"",IFERROR($F889-LOOKUP(2,1/(($B$4:$B888=$B889)*($E$4:$E888="Montagem")),$F$4:$F888),""))</f>
        <v/>
      </c>
      <c r="I889" s="14" t="n"/>
    </row>
    <row r="890">
      <c r="A890" s="15" t="n"/>
      <c r="B890" s="14" t="n"/>
      <c r="C890" s="14" t="n"/>
      <c r="D890" s="14" t="n"/>
      <c r="E890" s="14" t="n"/>
      <c r="F890" s="18" t="n"/>
      <c r="G890" s="17" t="n"/>
      <c r="H890" s="18">
        <f>IF(OR($E890&lt;&gt;"Desmontagem",$F890=""),"",IFERROR($F890-LOOKUP(2,1/(($B$4:$B889=$B890)*($E$4:$E889="Montagem")),$F$4:$F889),""))</f>
        <v/>
      </c>
      <c r="I890" s="14" t="n"/>
    </row>
    <row r="891">
      <c r="A891" s="15" t="n"/>
      <c r="B891" s="14" t="n"/>
      <c r="C891" s="14" t="n"/>
      <c r="D891" s="14" t="n"/>
      <c r="E891" s="14" t="n"/>
      <c r="F891" s="18" t="n"/>
      <c r="G891" s="17" t="n"/>
      <c r="H891" s="18">
        <f>IF(OR($E891&lt;&gt;"Desmontagem",$F891=""),"",IFERROR($F891-LOOKUP(2,1/(($B$4:$B890=$B891)*($E$4:$E890="Montagem")),$F$4:$F890),""))</f>
        <v/>
      </c>
      <c r="I891" s="14" t="n"/>
    </row>
    <row r="892">
      <c r="A892" s="15" t="n"/>
      <c r="B892" s="14" t="n"/>
      <c r="C892" s="14" t="n"/>
      <c r="D892" s="14" t="n"/>
      <c r="E892" s="14" t="n"/>
      <c r="F892" s="18" t="n"/>
      <c r="G892" s="17" t="n"/>
      <c r="H892" s="18">
        <f>IF(OR($E892&lt;&gt;"Desmontagem",$F892=""),"",IFERROR($F892-LOOKUP(2,1/(($B$4:$B891=$B892)*($E$4:$E891="Montagem")),$F$4:$F891),""))</f>
        <v/>
      </c>
      <c r="I892" s="14" t="n"/>
    </row>
    <row r="893">
      <c r="A893" s="15" t="n"/>
      <c r="B893" s="14" t="n"/>
      <c r="C893" s="14" t="n"/>
      <c r="D893" s="14" t="n"/>
      <c r="E893" s="14" t="n"/>
      <c r="F893" s="18" t="n"/>
      <c r="G893" s="17" t="n"/>
      <c r="H893" s="18">
        <f>IF(OR($E893&lt;&gt;"Desmontagem",$F893=""),"",IFERROR($F893-LOOKUP(2,1/(($B$4:$B892=$B893)*($E$4:$E892="Montagem")),$F$4:$F892),""))</f>
        <v/>
      </c>
      <c r="I893" s="14" t="n"/>
    </row>
    <row r="894">
      <c r="A894" s="15" t="n"/>
      <c r="B894" s="14" t="n"/>
      <c r="C894" s="14" t="n"/>
      <c r="D894" s="14" t="n"/>
      <c r="E894" s="14" t="n"/>
      <c r="F894" s="18" t="n"/>
      <c r="G894" s="17" t="n"/>
      <c r="H894" s="18">
        <f>IF(OR($E894&lt;&gt;"Desmontagem",$F894=""),"",IFERROR($F894-LOOKUP(2,1/(($B$4:$B893=$B894)*($E$4:$E893="Montagem")),$F$4:$F893),""))</f>
        <v/>
      </c>
      <c r="I894" s="14" t="n"/>
    </row>
    <row r="895">
      <c r="A895" s="15" t="n"/>
      <c r="B895" s="14" t="n"/>
      <c r="C895" s="14" t="n"/>
      <c r="D895" s="14" t="n"/>
      <c r="E895" s="14" t="n"/>
      <c r="F895" s="18" t="n"/>
      <c r="G895" s="17" t="n"/>
      <c r="H895" s="18">
        <f>IF(OR($E895&lt;&gt;"Desmontagem",$F895=""),"",IFERROR($F895-LOOKUP(2,1/(($B$4:$B894=$B895)*($E$4:$E894="Montagem")),$F$4:$F894),""))</f>
        <v/>
      </c>
      <c r="I895" s="14" t="n"/>
    </row>
    <row r="896">
      <c r="A896" s="15" t="n"/>
      <c r="B896" s="14" t="n"/>
      <c r="C896" s="14" t="n"/>
      <c r="D896" s="14" t="n"/>
      <c r="E896" s="14" t="n"/>
      <c r="F896" s="18" t="n"/>
      <c r="G896" s="17" t="n"/>
      <c r="H896" s="18">
        <f>IF(OR($E896&lt;&gt;"Desmontagem",$F896=""),"",IFERROR($F896-LOOKUP(2,1/(($B$4:$B895=$B896)*($E$4:$E895="Montagem")),$F$4:$F895),""))</f>
        <v/>
      </c>
      <c r="I896" s="14" t="n"/>
    </row>
    <row r="897">
      <c r="A897" s="15" t="n"/>
      <c r="B897" s="14" t="n"/>
      <c r="C897" s="14" t="n"/>
      <c r="D897" s="14" t="n"/>
      <c r="E897" s="14" t="n"/>
      <c r="F897" s="18" t="n"/>
      <c r="G897" s="17" t="n"/>
      <c r="H897" s="18">
        <f>IF(OR($E897&lt;&gt;"Desmontagem",$F897=""),"",IFERROR($F897-LOOKUP(2,1/(($B$4:$B896=$B897)*($E$4:$E896="Montagem")),$F$4:$F896),""))</f>
        <v/>
      </c>
      <c r="I897" s="14" t="n"/>
    </row>
    <row r="898">
      <c r="A898" s="15" t="n"/>
      <c r="B898" s="14" t="n"/>
      <c r="C898" s="14" t="n"/>
      <c r="D898" s="14" t="n"/>
      <c r="E898" s="14" t="n"/>
      <c r="F898" s="18" t="n"/>
      <c r="G898" s="17" t="n"/>
      <c r="H898" s="18">
        <f>IF(OR($E898&lt;&gt;"Desmontagem",$F898=""),"",IFERROR($F898-LOOKUP(2,1/(($B$4:$B897=$B898)*($E$4:$E897="Montagem")),$F$4:$F897),""))</f>
        <v/>
      </c>
      <c r="I898" s="14" t="n"/>
    </row>
    <row r="899">
      <c r="A899" s="15" t="n"/>
      <c r="B899" s="14" t="n"/>
      <c r="C899" s="14" t="n"/>
      <c r="D899" s="14" t="n"/>
      <c r="E899" s="14" t="n"/>
      <c r="F899" s="18" t="n"/>
      <c r="G899" s="17" t="n"/>
      <c r="H899" s="18">
        <f>IF(OR($E899&lt;&gt;"Desmontagem",$F899=""),"",IFERROR($F899-LOOKUP(2,1/(($B$4:$B898=$B899)*($E$4:$E898="Montagem")),$F$4:$F898),""))</f>
        <v/>
      </c>
      <c r="I899" s="14" t="n"/>
    </row>
    <row r="900">
      <c r="A900" s="15" t="n"/>
      <c r="B900" s="14" t="n"/>
      <c r="C900" s="14" t="n"/>
      <c r="D900" s="14" t="n"/>
      <c r="E900" s="14" t="n"/>
      <c r="F900" s="18" t="n"/>
      <c r="G900" s="17" t="n"/>
      <c r="H900" s="18">
        <f>IF(OR($E900&lt;&gt;"Desmontagem",$F900=""),"",IFERROR($F900-LOOKUP(2,1/(($B$4:$B899=$B900)*($E$4:$E899="Montagem")),$F$4:$F899),""))</f>
        <v/>
      </c>
      <c r="I900" s="14" t="n"/>
    </row>
    <row r="901">
      <c r="A901" s="15" t="n"/>
      <c r="B901" s="14" t="n"/>
      <c r="C901" s="14" t="n"/>
      <c r="D901" s="14" t="n"/>
      <c r="E901" s="14" t="n"/>
      <c r="F901" s="18" t="n"/>
      <c r="G901" s="17" t="n"/>
      <c r="H901" s="18">
        <f>IF(OR($E901&lt;&gt;"Desmontagem",$F901=""),"",IFERROR($F901-LOOKUP(2,1/(($B$4:$B900=$B901)*($E$4:$E900="Montagem")),$F$4:$F900),""))</f>
        <v/>
      </c>
      <c r="I901" s="14" t="n"/>
    </row>
    <row r="902">
      <c r="A902" s="15" t="n"/>
      <c r="B902" s="14" t="n"/>
      <c r="C902" s="14" t="n"/>
      <c r="D902" s="14" t="n"/>
      <c r="E902" s="14" t="n"/>
      <c r="F902" s="18" t="n"/>
      <c r="G902" s="17" t="n"/>
      <c r="H902" s="18">
        <f>IF(OR($E902&lt;&gt;"Desmontagem",$F902=""),"",IFERROR($F902-LOOKUP(2,1/(($B$4:$B901=$B902)*($E$4:$E901="Montagem")),$F$4:$F901),""))</f>
        <v/>
      </c>
      <c r="I902" s="14" t="n"/>
    </row>
    <row r="903">
      <c r="A903" s="15" t="n"/>
      <c r="B903" s="14" t="n"/>
      <c r="C903" s="14" t="n"/>
      <c r="D903" s="14" t="n"/>
      <c r="E903" s="14" t="n"/>
      <c r="F903" s="18" t="n"/>
      <c r="G903" s="17" t="n"/>
      <c r="H903" s="18">
        <f>IF(OR($E903&lt;&gt;"Desmontagem",$F903=""),"",IFERROR($F903-LOOKUP(2,1/(($B$4:$B902=$B903)*($E$4:$E902="Montagem")),$F$4:$F902),""))</f>
        <v/>
      </c>
      <c r="I903" s="14" t="n"/>
    </row>
    <row r="904">
      <c r="A904" s="15" t="n"/>
      <c r="B904" s="14" t="n"/>
      <c r="C904" s="14" t="n"/>
      <c r="D904" s="14" t="n"/>
      <c r="E904" s="14" t="n"/>
      <c r="F904" s="18" t="n"/>
      <c r="G904" s="17" t="n"/>
      <c r="H904" s="18">
        <f>IF(OR($E904&lt;&gt;"Desmontagem",$F904=""),"",IFERROR($F904-LOOKUP(2,1/(($B$4:$B903=$B904)*($E$4:$E903="Montagem")),$F$4:$F903),""))</f>
        <v/>
      </c>
      <c r="I904" s="14" t="n"/>
    </row>
    <row r="905">
      <c r="A905" s="15" t="n"/>
      <c r="B905" s="14" t="n"/>
      <c r="C905" s="14" t="n"/>
      <c r="D905" s="14" t="n"/>
      <c r="E905" s="14" t="n"/>
      <c r="F905" s="18" t="n"/>
      <c r="G905" s="17" t="n"/>
      <c r="H905" s="18">
        <f>IF(OR($E905&lt;&gt;"Desmontagem",$F905=""),"",IFERROR($F905-LOOKUP(2,1/(($B$4:$B904=$B905)*($E$4:$E904="Montagem")),$F$4:$F904),""))</f>
        <v/>
      </c>
      <c r="I905" s="14" t="n"/>
    </row>
    <row r="906">
      <c r="A906" s="15" t="n"/>
      <c r="B906" s="14" t="n"/>
      <c r="C906" s="14" t="n"/>
      <c r="D906" s="14" t="n"/>
      <c r="E906" s="14" t="n"/>
      <c r="F906" s="18" t="n"/>
      <c r="G906" s="17" t="n"/>
      <c r="H906" s="18">
        <f>IF(OR($E906&lt;&gt;"Desmontagem",$F906=""),"",IFERROR($F906-LOOKUP(2,1/(($B$4:$B905=$B906)*($E$4:$E905="Montagem")),$F$4:$F905),""))</f>
        <v/>
      </c>
      <c r="I906" s="14" t="n"/>
    </row>
    <row r="907">
      <c r="A907" s="15" t="n"/>
      <c r="B907" s="14" t="n"/>
      <c r="C907" s="14" t="n"/>
      <c r="D907" s="14" t="n"/>
      <c r="E907" s="14" t="n"/>
      <c r="F907" s="18" t="n"/>
      <c r="G907" s="17" t="n"/>
      <c r="H907" s="18">
        <f>IF(OR($E907&lt;&gt;"Desmontagem",$F907=""),"",IFERROR($F907-LOOKUP(2,1/(($B$4:$B906=$B907)*($E$4:$E906="Montagem")),$F$4:$F906),""))</f>
        <v/>
      </c>
      <c r="I907" s="14" t="n"/>
    </row>
    <row r="908">
      <c r="A908" s="15" t="n"/>
      <c r="B908" s="14" t="n"/>
      <c r="C908" s="14" t="n"/>
      <c r="D908" s="14" t="n"/>
      <c r="E908" s="14" t="n"/>
      <c r="F908" s="18" t="n"/>
      <c r="G908" s="17" t="n"/>
      <c r="H908" s="18">
        <f>IF(OR($E908&lt;&gt;"Desmontagem",$F908=""),"",IFERROR($F908-LOOKUP(2,1/(($B$4:$B907=$B908)*($E$4:$E907="Montagem")),$F$4:$F907),""))</f>
        <v/>
      </c>
      <c r="I908" s="14" t="n"/>
    </row>
    <row r="909">
      <c r="A909" s="15" t="n"/>
      <c r="B909" s="14" t="n"/>
      <c r="C909" s="14" t="n"/>
      <c r="D909" s="14" t="n"/>
      <c r="E909" s="14" t="n"/>
      <c r="F909" s="18" t="n"/>
      <c r="G909" s="17" t="n"/>
      <c r="H909" s="18">
        <f>IF(OR($E909&lt;&gt;"Desmontagem",$F909=""),"",IFERROR($F909-LOOKUP(2,1/(($B$4:$B908=$B909)*($E$4:$E908="Montagem")),$F$4:$F908),""))</f>
        <v/>
      </c>
      <c r="I909" s="14" t="n"/>
    </row>
    <row r="910">
      <c r="A910" s="15" t="n"/>
      <c r="B910" s="14" t="n"/>
      <c r="C910" s="14" t="n"/>
      <c r="D910" s="14" t="n"/>
      <c r="E910" s="14" t="n"/>
      <c r="F910" s="18" t="n"/>
      <c r="G910" s="17" t="n"/>
      <c r="H910" s="18">
        <f>IF(OR($E910&lt;&gt;"Desmontagem",$F910=""),"",IFERROR($F910-LOOKUP(2,1/(($B$4:$B909=$B910)*($E$4:$E909="Montagem")),$F$4:$F909),""))</f>
        <v/>
      </c>
      <c r="I910" s="14" t="n"/>
    </row>
    <row r="911">
      <c r="A911" s="15" t="n"/>
      <c r="B911" s="14" t="n"/>
      <c r="C911" s="14" t="n"/>
      <c r="D911" s="14" t="n"/>
      <c r="E911" s="14" t="n"/>
      <c r="F911" s="18" t="n"/>
      <c r="G911" s="17" t="n"/>
      <c r="H911" s="18">
        <f>IF(OR($E911&lt;&gt;"Desmontagem",$F911=""),"",IFERROR($F911-LOOKUP(2,1/(($B$4:$B910=$B911)*($E$4:$E910="Montagem")),$F$4:$F910),""))</f>
        <v/>
      </c>
      <c r="I911" s="14" t="n"/>
    </row>
    <row r="912">
      <c r="A912" s="15" t="n"/>
      <c r="B912" s="14" t="n"/>
      <c r="C912" s="14" t="n"/>
      <c r="D912" s="14" t="n"/>
      <c r="E912" s="14" t="n"/>
      <c r="F912" s="18" t="n"/>
      <c r="G912" s="17" t="n"/>
      <c r="H912" s="18">
        <f>IF(OR($E912&lt;&gt;"Desmontagem",$F912=""),"",IFERROR($F912-LOOKUP(2,1/(($B$4:$B911=$B912)*($E$4:$E911="Montagem")),$F$4:$F911),""))</f>
        <v/>
      </c>
      <c r="I912" s="14" t="n"/>
    </row>
    <row r="913">
      <c r="A913" s="15" t="n"/>
      <c r="B913" s="14" t="n"/>
      <c r="C913" s="14" t="n"/>
      <c r="D913" s="14" t="n"/>
      <c r="E913" s="14" t="n"/>
      <c r="F913" s="18" t="n"/>
      <c r="G913" s="17" t="n"/>
      <c r="H913" s="18">
        <f>IF(OR($E913&lt;&gt;"Desmontagem",$F913=""),"",IFERROR($F913-LOOKUP(2,1/(($B$4:$B912=$B913)*($E$4:$E912="Montagem")),$F$4:$F912),""))</f>
        <v/>
      </c>
      <c r="I913" s="14" t="n"/>
    </row>
    <row r="914">
      <c r="A914" s="15" t="n"/>
      <c r="B914" s="14" t="n"/>
      <c r="C914" s="14" t="n"/>
      <c r="D914" s="14" t="n"/>
      <c r="E914" s="14" t="n"/>
      <c r="F914" s="18" t="n"/>
      <c r="G914" s="17" t="n"/>
      <c r="H914" s="18">
        <f>IF(OR($E914&lt;&gt;"Desmontagem",$F914=""),"",IFERROR($F914-LOOKUP(2,1/(($B$4:$B913=$B914)*($E$4:$E913="Montagem")),$F$4:$F913),""))</f>
        <v/>
      </c>
      <c r="I914" s="14" t="n"/>
    </row>
    <row r="915">
      <c r="A915" s="15" t="n"/>
      <c r="B915" s="14" t="n"/>
      <c r="C915" s="14" t="n"/>
      <c r="D915" s="14" t="n"/>
      <c r="E915" s="14" t="n"/>
      <c r="F915" s="18" t="n"/>
      <c r="G915" s="17" t="n"/>
      <c r="H915" s="18">
        <f>IF(OR($E915&lt;&gt;"Desmontagem",$F915=""),"",IFERROR($F915-LOOKUP(2,1/(($B$4:$B914=$B915)*($E$4:$E914="Montagem")),$F$4:$F914),""))</f>
        <v/>
      </c>
      <c r="I915" s="14" t="n"/>
    </row>
    <row r="916">
      <c r="A916" s="15" t="n"/>
      <c r="B916" s="14" t="n"/>
      <c r="C916" s="14" t="n"/>
      <c r="D916" s="14" t="n"/>
      <c r="E916" s="14" t="n"/>
      <c r="F916" s="18" t="n"/>
      <c r="G916" s="17" t="n"/>
      <c r="H916" s="18">
        <f>IF(OR($E916&lt;&gt;"Desmontagem",$F916=""),"",IFERROR($F916-LOOKUP(2,1/(($B$4:$B915=$B916)*($E$4:$E915="Montagem")),$F$4:$F915),""))</f>
        <v/>
      </c>
      <c r="I916" s="14" t="n"/>
    </row>
    <row r="917">
      <c r="A917" s="15" t="n"/>
      <c r="B917" s="14" t="n"/>
      <c r="C917" s="14" t="n"/>
      <c r="D917" s="14" t="n"/>
      <c r="E917" s="14" t="n"/>
      <c r="F917" s="18" t="n"/>
      <c r="G917" s="17" t="n"/>
      <c r="H917" s="18">
        <f>IF(OR($E917&lt;&gt;"Desmontagem",$F917=""),"",IFERROR($F917-LOOKUP(2,1/(($B$4:$B916=$B917)*($E$4:$E916="Montagem")),$F$4:$F916),""))</f>
        <v/>
      </c>
      <c r="I917" s="14" t="n"/>
    </row>
    <row r="918">
      <c r="A918" s="15" t="n"/>
      <c r="B918" s="14" t="n"/>
      <c r="C918" s="14" t="n"/>
      <c r="D918" s="14" t="n"/>
      <c r="E918" s="14" t="n"/>
      <c r="F918" s="18" t="n"/>
      <c r="G918" s="17" t="n"/>
      <c r="H918" s="18">
        <f>IF(OR($E918&lt;&gt;"Desmontagem",$F918=""),"",IFERROR($F918-LOOKUP(2,1/(($B$4:$B917=$B918)*($E$4:$E917="Montagem")),$F$4:$F917),""))</f>
        <v/>
      </c>
      <c r="I918" s="14" t="n"/>
    </row>
    <row r="919">
      <c r="A919" s="15" t="n"/>
      <c r="B919" s="14" t="n"/>
      <c r="C919" s="14" t="n"/>
      <c r="D919" s="14" t="n"/>
      <c r="E919" s="14" t="n"/>
      <c r="F919" s="18" t="n"/>
      <c r="G919" s="17" t="n"/>
      <c r="H919" s="18">
        <f>IF(OR($E919&lt;&gt;"Desmontagem",$F919=""),"",IFERROR($F919-LOOKUP(2,1/(($B$4:$B918=$B919)*($E$4:$E918="Montagem")),$F$4:$F918),""))</f>
        <v/>
      </c>
      <c r="I919" s="14" t="n"/>
    </row>
    <row r="920">
      <c r="A920" s="15" t="n"/>
      <c r="B920" s="14" t="n"/>
      <c r="C920" s="14" t="n"/>
      <c r="D920" s="14" t="n"/>
      <c r="E920" s="14" t="n"/>
      <c r="F920" s="18" t="n"/>
      <c r="G920" s="17" t="n"/>
      <c r="H920" s="18">
        <f>IF(OR($E920&lt;&gt;"Desmontagem",$F920=""),"",IFERROR($F920-LOOKUP(2,1/(($B$4:$B919=$B920)*($E$4:$E919="Montagem")),$F$4:$F919),""))</f>
        <v/>
      </c>
      <c r="I920" s="14" t="n"/>
    </row>
    <row r="921">
      <c r="A921" s="15" t="n"/>
      <c r="B921" s="14" t="n"/>
      <c r="C921" s="14" t="n"/>
      <c r="D921" s="14" t="n"/>
      <c r="E921" s="14" t="n"/>
      <c r="F921" s="18" t="n"/>
      <c r="G921" s="17" t="n"/>
      <c r="H921" s="18">
        <f>IF(OR($E921&lt;&gt;"Desmontagem",$F921=""),"",IFERROR($F921-LOOKUP(2,1/(($B$4:$B920=$B921)*($E$4:$E920="Montagem")),$F$4:$F920),""))</f>
        <v/>
      </c>
      <c r="I921" s="14" t="n"/>
    </row>
    <row r="922">
      <c r="A922" s="15" t="n"/>
      <c r="B922" s="14" t="n"/>
      <c r="C922" s="14" t="n"/>
      <c r="D922" s="14" t="n"/>
      <c r="E922" s="14" t="n"/>
      <c r="F922" s="18" t="n"/>
      <c r="G922" s="17" t="n"/>
      <c r="H922" s="18">
        <f>IF(OR($E922&lt;&gt;"Desmontagem",$F922=""),"",IFERROR($F922-LOOKUP(2,1/(($B$4:$B921=$B922)*($E$4:$E921="Montagem")),$F$4:$F921),""))</f>
        <v/>
      </c>
      <c r="I922" s="14" t="n"/>
    </row>
    <row r="923">
      <c r="A923" s="15" t="n"/>
      <c r="B923" s="14" t="n"/>
      <c r="C923" s="14" t="n"/>
      <c r="D923" s="14" t="n"/>
      <c r="E923" s="14" t="n"/>
      <c r="F923" s="18" t="n"/>
      <c r="G923" s="17" t="n"/>
      <c r="H923" s="18">
        <f>IF(OR($E923&lt;&gt;"Desmontagem",$F923=""),"",IFERROR($F923-LOOKUP(2,1/(($B$4:$B922=$B923)*($E$4:$E922="Montagem")),$F$4:$F922),""))</f>
        <v/>
      </c>
      <c r="I923" s="14" t="n"/>
    </row>
    <row r="924">
      <c r="A924" s="15" t="n"/>
      <c r="B924" s="14" t="n"/>
      <c r="C924" s="14" t="n"/>
      <c r="D924" s="14" t="n"/>
      <c r="E924" s="14" t="n"/>
      <c r="F924" s="18" t="n"/>
      <c r="G924" s="17" t="n"/>
      <c r="H924" s="18">
        <f>IF(OR($E924&lt;&gt;"Desmontagem",$F924=""),"",IFERROR($F924-LOOKUP(2,1/(($B$4:$B923=$B924)*($E$4:$E923="Montagem")),$F$4:$F923),""))</f>
        <v/>
      </c>
      <c r="I924" s="14" t="n"/>
    </row>
    <row r="925">
      <c r="A925" s="15" t="n"/>
      <c r="B925" s="14" t="n"/>
      <c r="C925" s="14" t="n"/>
      <c r="D925" s="14" t="n"/>
      <c r="E925" s="14" t="n"/>
      <c r="F925" s="18" t="n"/>
      <c r="G925" s="17" t="n"/>
      <c r="H925" s="18">
        <f>IF(OR($E925&lt;&gt;"Desmontagem",$F925=""),"",IFERROR($F925-LOOKUP(2,1/(($B$4:$B924=$B925)*($E$4:$E924="Montagem")),$F$4:$F924),""))</f>
        <v/>
      </c>
      <c r="I925" s="14" t="n"/>
    </row>
    <row r="926">
      <c r="A926" s="15" t="n"/>
      <c r="B926" s="14" t="n"/>
      <c r="C926" s="14" t="n"/>
      <c r="D926" s="14" t="n"/>
      <c r="E926" s="14" t="n"/>
      <c r="F926" s="18" t="n"/>
      <c r="G926" s="17" t="n"/>
      <c r="H926" s="18">
        <f>IF(OR($E926&lt;&gt;"Desmontagem",$F926=""),"",IFERROR($F926-LOOKUP(2,1/(($B$4:$B925=$B926)*($E$4:$E925="Montagem")),$F$4:$F925),""))</f>
        <v/>
      </c>
      <c r="I926" s="14" t="n"/>
    </row>
    <row r="927">
      <c r="A927" s="15" t="n"/>
      <c r="B927" s="14" t="n"/>
      <c r="C927" s="14" t="n"/>
      <c r="D927" s="14" t="n"/>
      <c r="E927" s="14" t="n"/>
      <c r="F927" s="18" t="n"/>
      <c r="G927" s="17" t="n"/>
      <c r="H927" s="18">
        <f>IF(OR($E927&lt;&gt;"Desmontagem",$F927=""),"",IFERROR($F927-LOOKUP(2,1/(($B$4:$B926=$B927)*($E$4:$E926="Montagem")),$F$4:$F926),""))</f>
        <v/>
      </c>
      <c r="I927" s="14" t="n"/>
    </row>
    <row r="928">
      <c r="A928" s="15" t="n"/>
      <c r="B928" s="14" t="n"/>
      <c r="C928" s="14" t="n"/>
      <c r="D928" s="14" t="n"/>
      <c r="E928" s="14" t="n"/>
      <c r="F928" s="18" t="n"/>
      <c r="G928" s="17" t="n"/>
      <c r="H928" s="18">
        <f>IF(OR($E928&lt;&gt;"Desmontagem",$F928=""),"",IFERROR($F928-LOOKUP(2,1/(($B$4:$B927=$B928)*($E$4:$E927="Montagem")),$F$4:$F927),""))</f>
        <v/>
      </c>
      <c r="I928" s="14" t="n"/>
    </row>
    <row r="929">
      <c r="A929" s="15" t="n"/>
      <c r="B929" s="14" t="n"/>
      <c r="C929" s="14" t="n"/>
      <c r="D929" s="14" t="n"/>
      <c r="E929" s="14" t="n"/>
      <c r="F929" s="18" t="n"/>
      <c r="G929" s="17" t="n"/>
      <c r="H929" s="18">
        <f>IF(OR($E929&lt;&gt;"Desmontagem",$F929=""),"",IFERROR($F929-LOOKUP(2,1/(($B$4:$B928=$B929)*($E$4:$E928="Montagem")),$F$4:$F928),""))</f>
        <v/>
      </c>
      <c r="I929" s="14" t="n"/>
    </row>
    <row r="930">
      <c r="A930" s="15" t="n"/>
      <c r="B930" s="14" t="n"/>
      <c r="C930" s="14" t="n"/>
      <c r="D930" s="14" t="n"/>
      <c r="E930" s="14" t="n"/>
      <c r="F930" s="18" t="n"/>
      <c r="G930" s="17" t="n"/>
      <c r="H930" s="18">
        <f>IF(OR($E930&lt;&gt;"Desmontagem",$F930=""),"",IFERROR($F930-LOOKUP(2,1/(($B$4:$B929=$B930)*($E$4:$E929="Montagem")),$F$4:$F929),""))</f>
        <v/>
      </c>
      <c r="I930" s="14" t="n"/>
    </row>
    <row r="931">
      <c r="A931" s="15" t="n"/>
      <c r="B931" s="14" t="n"/>
      <c r="C931" s="14" t="n"/>
      <c r="D931" s="14" t="n"/>
      <c r="E931" s="14" t="n"/>
      <c r="F931" s="18" t="n"/>
      <c r="G931" s="17" t="n"/>
      <c r="H931" s="18">
        <f>IF(OR($E931&lt;&gt;"Desmontagem",$F931=""),"",IFERROR($F931-LOOKUP(2,1/(($B$4:$B930=$B931)*($E$4:$E930="Montagem")),$F$4:$F930),""))</f>
        <v/>
      </c>
      <c r="I931" s="14" t="n"/>
    </row>
    <row r="932">
      <c r="A932" s="15" t="n"/>
      <c r="B932" s="14" t="n"/>
      <c r="C932" s="14" t="n"/>
      <c r="D932" s="14" t="n"/>
      <c r="E932" s="14" t="n"/>
      <c r="F932" s="18" t="n"/>
      <c r="G932" s="17" t="n"/>
      <c r="H932" s="18">
        <f>IF(OR($E932&lt;&gt;"Desmontagem",$F932=""),"",IFERROR($F932-LOOKUP(2,1/(($B$4:$B931=$B932)*($E$4:$E931="Montagem")),$F$4:$F931),""))</f>
        <v/>
      </c>
      <c r="I932" s="14" t="n"/>
    </row>
    <row r="933">
      <c r="A933" s="15" t="n"/>
      <c r="B933" s="14" t="n"/>
      <c r="C933" s="14" t="n"/>
      <c r="D933" s="14" t="n"/>
      <c r="E933" s="14" t="n"/>
      <c r="F933" s="18" t="n"/>
      <c r="G933" s="17" t="n"/>
      <c r="H933" s="18">
        <f>IF(OR($E933&lt;&gt;"Desmontagem",$F933=""),"",IFERROR($F933-LOOKUP(2,1/(($B$4:$B932=$B933)*($E$4:$E932="Montagem")),$F$4:$F932),""))</f>
        <v/>
      </c>
      <c r="I933" s="14" t="n"/>
    </row>
    <row r="934">
      <c r="A934" s="15" t="n"/>
      <c r="B934" s="14" t="n"/>
      <c r="C934" s="14" t="n"/>
      <c r="D934" s="14" t="n"/>
      <c r="E934" s="14" t="n"/>
      <c r="F934" s="18" t="n"/>
      <c r="G934" s="17" t="n"/>
      <c r="H934" s="18">
        <f>IF(OR($E934&lt;&gt;"Desmontagem",$F934=""),"",IFERROR($F934-LOOKUP(2,1/(($B$4:$B933=$B934)*($E$4:$E933="Montagem")),$F$4:$F933),""))</f>
        <v/>
      </c>
      <c r="I934" s="14" t="n"/>
    </row>
    <row r="935">
      <c r="A935" s="15" t="n"/>
      <c r="B935" s="14" t="n"/>
      <c r="C935" s="14" t="n"/>
      <c r="D935" s="14" t="n"/>
      <c r="E935" s="14" t="n"/>
      <c r="F935" s="18" t="n"/>
      <c r="G935" s="17" t="n"/>
      <c r="H935" s="18">
        <f>IF(OR($E935&lt;&gt;"Desmontagem",$F935=""),"",IFERROR($F935-LOOKUP(2,1/(($B$4:$B934=$B935)*($E$4:$E934="Montagem")),$F$4:$F934),""))</f>
        <v/>
      </c>
      <c r="I935" s="14" t="n"/>
    </row>
    <row r="936">
      <c r="A936" s="15" t="n"/>
      <c r="B936" s="14" t="n"/>
      <c r="C936" s="14" t="n"/>
      <c r="D936" s="14" t="n"/>
      <c r="E936" s="14" t="n"/>
      <c r="F936" s="18" t="n"/>
      <c r="G936" s="17" t="n"/>
      <c r="H936" s="18">
        <f>IF(OR($E936&lt;&gt;"Desmontagem",$F936=""),"",IFERROR($F936-LOOKUP(2,1/(($B$4:$B935=$B936)*($E$4:$E935="Montagem")),$F$4:$F935),""))</f>
        <v/>
      </c>
      <c r="I936" s="14" t="n"/>
    </row>
    <row r="937">
      <c r="A937" s="15" t="n"/>
      <c r="B937" s="14" t="n"/>
      <c r="C937" s="14" t="n"/>
      <c r="D937" s="14" t="n"/>
      <c r="E937" s="14" t="n"/>
      <c r="F937" s="18" t="n"/>
      <c r="G937" s="17" t="n"/>
      <c r="H937" s="18">
        <f>IF(OR($E937&lt;&gt;"Desmontagem",$F937=""),"",IFERROR($F937-LOOKUP(2,1/(($B$4:$B936=$B937)*($E$4:$E936="Montagem")),$F$4:$F936),""))</f>
        <v/>
      </c>
      <c r="I937" s="14" t="n"/>
    </row>
    <row r="938">
      <c r="A938" s="15" t="n"/>
      <c r="B938" s="14" t="n"/>
      <c r="C938" s="14" t="n"/>
      <c r="D938" s="14" t="n"/>
      <c r="E938" s="14" t="n"/>
      <c r="F938" s="18" t="n"/>
      <c r="G938" s="17" t="n"/>
      <c r="H938" s="18">
        <f>IF(OR($E938&lt;&gt;"Desmontagem",$F938=""),"",IFERROR($F938-LOOKUP(2,1/(($B$4:$B937=$B938)*($E$4:$E937="Montagem")),$F$4:$F937),""))</f>
        <v/>
      </c>
      <c r="I938" s="14" t="n"/>
    </row>
    <row r="939">
      <c r="A939" s="15" t="n"/>
      <c r="B939" s="14" t="n"/>
      <c r="C939" s="14" t="n"/>
      <c r="D939" s="14" t="n"/>
      <c r="E939" s="14" t="n"/>
      <c r="F939" s="18" t="n"/>
      <c r="G939" s="17" t="n"/>
      <c r="H939" s="18">
        <f>IF(OR($E939&lt;&gt;"Desmontagem",$F939=""),"",IFERROR($F939-LOOKUP(2,1/(($B$4:$B938=$B939)*($E$4:$E938="Montagem")),$F$4:$F938),""))</f>
        <v/>
      </c>
      <c r="I939" s="14" t="n"/>
    </row>
    <row r="940">
      <c r="A940" s="15" t="n"/>
      <c r="B940" s="14" t="n"/>
      <c r="C940" s="14" t="n"/>
      <c r="D940" s="14" t="n"/>
      <c r="E940" s="14" t="n"/>
      <c r="F940" s="18" t="n"/>
      <c r="G940" s="17" t="n"/>
      <c r="H940" s="18">
        <f>IF(OR($E940&lt;&gt;"Desmontagem",$F940=""),"",IFERROR($F940-LOOKUP(2,1/(($B$4:$B939=$B940)*($E$4:$E939="Montagem")),$F$4:$F939),""))</f>
        <v/>
      </c>
      <c r="I940" s="14" t="n"/>
    </row>
    <row r="941">
      <c r="A941" s="15" t="n"/>
      <c r="B941" s="14" t="n"/>
      <c r="C941" s="14" t="n"/>
      <c r="D941" s="14" t="n"/>
      <c r="E941" s="14" t="n"/>
      <c r="F941" s="18" t="n"/>
      <c r="G941" s="17" t="n"/>
      <c r="H941" s="18">
        <f>IF(OR($E941&lt;&gt;"Desmontagem",$F941=""),"",IFERROR($F941-LOOKUP(2,1/(($B$4:$B940=$B941)*($E$4:$E940="Montagem")),$F$4:$F940),""))</f>
        <v/>
      </c>
      <c r="I941" s="14" t="n"/>
    </row>
    <row r="942">
      <c r="A942" s="15" t="n"/>
      <c r="B942" s="14" t="n"/>
      <c r="C942" s="14" t="n"/>
      <c r="D942" s="14" t="n"/>
      <c r="E942" s="14" t="n"/>
      <c r="F942" s="18" t="n"/>
      <c r="G942" s="17" t="n"/>
      <c r="H942" s="18">
        <f>IF(OR($E942&lt;&gt;"Desmontagem",$F942=""),"",IFERROR($F942-LOOKUP(2,1/(($B$4:$B941=$B942)*($E$4:$E941="Montagem")),$F$4:$F941),""))</f>
        <v/>
      </c>
      <c r="I942" s="14" t="n"/>
    </row>
    <row r="943">
      <c r="A943" s="15" t="n"/>
      <c r="B943" s="14" t="n"/>
      <c r="C943" s="14" t="n"/>
      <c r="D943" s="14" t="n"/>
      <c r="E943" s="14" t="n"/>
      <c r="F943" s="18" t="n"/>
      <c r="G943" s="17" t="n"/>
      <c r="H943" s="18">
        <f>IF(OR($E943&lt;&gt;"Desmontagem",$F943=""),"",IFERROR($F943-LOOKUP(2,1/(($B$4:$B942=$B943)*($E$4:$E942="Montagem")),$F$4:$F942),""))</f>
        <v/>
      </c>
      <c r="I943" s="14" t="n"/>
    </row>
    <row r="944">
      <c r="A944" s="15" t="n"/>
      <c r="B944" s="14" t="n"/>
      <c r="C944" s="14" t="n"/>
      <c r="D944" s="14" t="n"/>
      <c r="E944" s="14" t="n"/>
      <c r="F944" s="18" t="n"/>
      <c r="G944" s="17" t="n"/>
      <c r="H944" s="18">
        <f>IF(OR($E944&lt;&gt;"Desmontagem",$F944=""),"",IFERROR($F944-LOOKUP(2,1/(($B$4:$B943=$B944)*($E$4:$E943="Montagem")),$F$4:$F943),""))</f>
        <v/>
      </c>
      <c r="I944" s="14" t="n"/>
    </row>
    <row r="945">
      <c r="A945" s="15" t="n"/>
      <c r="B945" s="14" t="n"/>
      <c r="C945" s="14" t="n"/>
      <c r="D945" s="14" t="n"/>
      <c r="E945" s="14" t="n"/>
      <c r="F945" s="18" t="n"/>
      <c r="G945" s="17" t="n"/>
      <c r="H945" s="18">
        <f>IF(OR($E945&lt;&gt;"Desmontagem",$F945=""),"",IFERROR($F945-LOOKUP(2,1/(($B$4:$B944=$B945)*($E$4:$E944="Montagem")),$F$4:$F944),""))</f>
        <v/>
      </c>
      <c r="I945" s="14" t="n"/>
    </row>
    <row r="946">
      <c r="A946" s="15" t="n"/>
      <c r="B946" s="14" t="n"/>
      <c r="C946" s="14" t="n"/>
      <c r="D946" s="14" t="n"/>
      <c r="E946" s="14" t="n"/>
      <c r="F946" s="18" t="n"/>
      <c r="G946" s="17" t="n"/>
      <c r="H946" s="18">
        <f>IF(OR($E946&lt;&gt;"Desmontagem",$F946=""),"",IFERROR($F946-LOOKUP(2,1/(($B$4:$B945=$B946)*($E$4:$E945="Montagem")),$F$4:$F945),""))</f>
        <v/>
      </c>
      <c r="I946" s="14" t="n"/>
    </row>
    <row r="947">
      <c r="A947" s="15" t="n"/>
      <c r="B947" s="14" t="n"/>
      <c r="C947" s="14" t="n"/>
      <c r="D947" s="14" t="n"/>
      <c r="E947" s="14" t="n"/>
      <c r="F947" s="18" t="n"/>
      <c r="G947" s="17" t="n"/>
      <c r="H947" s="18">
        <f>IF(OR($E947&lt;&gt;"Desmontagem",$F947=""),"",IFERROR($F947-LOOKUP(2,1/(($B$4:$B946=$B947)*($E$4:$E946="Montagem")),$F$4:$F946),""))</f>
        <v/>
      </c>
      <c r="I947" s="14" t="n"/>
    </row>
    <row r="948">
      <c r="A948" s="15" t="n"/>
      <c r="B948" s="14" t="n"/>
      <c r="C948" s="14" t="n"/>
      <c r="D948" s="14" t="n"/>
      <c r="E948" s="14" t="n"/>
      <c r="F948" s="18" t="n"/>
      <c r="G948" s="17" t="n"/>
      <c r="H948" s="18">
        <f>IF(OR($E948&lt;&gt;"Desmontagem",$F948=""),"",IFERROR($F948-LOOKUP(2,1/(($B$4:$B947=$B948)*($E$4:$E947="Montagem")),$F$4:$F947),""))</f>
        <v/>
      </c>
      <c r="I948" s="14" t="n"/>
    </row>
    <row r="949">
      <c r="A949" s="15" t="n"/>
      <c r="B949" s="14" t="n"/>
      <c r="C949" s="14" t="n"/>
      <c r="D949" s="14" t="n"/>
      <c r="E949" s="14" t="n"/>
      <c r="F949" s="18" t="n"/>
      <c r="G949" s="17" t="n"/>
      <c r="H949" s="18">
        <f>IF(OR($E949&lt;&gt;"Desmontagem",$F949=""),"",IFERROR($F949-LOOKUP(2,1/(($B$4:$B948=$B949)*($E$4:$E948="Montagem")),$F$4:$F948),""))</f>
        <v/>
      </c>
      <c r="I949" s="14" t="n"/>
    </row>
    <row r="950">
      <c r="A950" s="15" t="n"/>
      <c r="B950" s="14" t="n"/>
      <c r="C950" s="14" t="n"/>
      <c r="D950" s="14" t="n"/>
      <c r="E950" s="14" t="n"/>
      <c r="F950" s="18" t="n"/>
      <c r="G950" s="17" t="n"/>
      <c r="H950" s="18">
        <f>IF(OR($E950&lt;&gt;"Desmontagem",$F950=""),"",IFERROR($F950-LOOKUP(2,1/(($B$4:$B949=$B950)*($E$4:$E949="Montagem")),$F$4:$F949),""))</f>
        <v/>
      </c>
      <c r="I950" s="14" t="n"/>
    </row>
    <row r="951">
      <c r="A951" s="15" t="n"/>
      <c r="B951" s="14" t="n"/>
      <c r="C951" s="14" t="n"/>
      <c r="D951" s="14" t="n"/>
      <c r="E951" s="14" t="n"/>
      <c r="F951" s="18" t="n"/>
      <c r="G951" s="17" t="n"/>
      <c r="H951" s="18">
        <f>IF(OR($E951&lt;&gt;"Desmontagem",$F951=""),"",IFERROR($F951-LOOKUP(2,1/(($B$4:$B950=$B951)*($E$4:$E950="Montagem")),$F$4:$F950),""))</f>
        <v/>
      </c>
      <c r="I951" s="14" t="n"/>
    </row>
    <row r="952">
      <c r="A952" s="15" t="n"/>
      <c r="B952" s="14" t="n"/>
      <c r="C952" s="14" t="n"/>
      <c r="D952" s="14" t="n"/>
      <c r="E952" s="14" t="n"/>
      <c r="F952" s="18" t="n"/>
      <c r="G952" s="17" t="n"/>
      <c r="H952" s="18">
        <f>IF(OR($E952&lt;&gt;"Desmontagem",$F952=""),"",IFERROR($F952-LOOKUP(2,1/(($B$4:$B951=$B952)*($E$4:$E951="Montagem")),$F$4:$F951),""))</f>
        <v/>
      </c>
      <c r="I952" s="14" t="n"/>
    </row>
    <row r="953">
      <c r="A953" s="15" t="n"/>
      <c r="B953" s="14" t="n"/>
      <c r="C953" s="14" t="n"/>
      <c r="D953" s="14" t="n"/>
      <c r="E953" s="14" t="n"/>
      <c r="F953" s="18" t="n"/>
      <c r="G953" s="17" t="n"/>
      <c r="H953" s="18">
        <f>IF(OR($E953&lt;&gt;"Desmontagem",$F953=""),"",IFERROR($F953-LOOKUP(2,1/(($B$4:$B952=$B953)*($E$4:$E952="Montagem")),$F$4:$F952),""))</f>
        <v/>
      </c>
      <c r="I953" s="14" t="n"/>
    </row>
    <row r="954">
      <c r="A954" s="15" t="n"/>
      <c r="B954" s="14" t="n"/>
      <c r="C954" s="14" t="n"/>
      <c r="D954" s="14" t="n"/>
      <c r="E954" s="14" t="n"/>
      <c r="F954" s="18" t="n"/>
      <c r="G954" s="17" t="n"/>
      <c r="H954" s="18">
        <f>IF(OR($E954&lt;&gt;"Desmontagem",$F954=""),"",IFERROR($F954-LOOKUP(2,1/(($B$4:$B953=$B954)*($E$4:$E953="Montagem")),$F$4:$F953),""))</f>
        <v/>
      </c>
      <c r="I954" s="14" t="n"/>
    </row>
    <row r="955">
      <c r="A955" s="15" t="n"/>
      <c r="B955" s="14" t="n"/>
      <c r="C955" s="14" t="n"/>
      <c r="D955" s="14" t="n"/>
      <c r="E955" s="14" t="n"/>
      <c r="F955" s="18" t="n"/>
      <c r="G955" s="17" t="n"/>
      <c r="H955" s="18">
        <f>IF(OR($E955&lt;&gt;"Desmontagem",$F955=""),"",IFERROR($F955-LOOKUP(2,1/(($B$4:$B954=$B955)*($E$4:$E954="Montagem")),$F$4:$F954),""))</f>
        <v/>
      </c>
      <c r="I955" s="14" t="n"/>
    </row>
    <row r="956">
      <c r="A956" s="15" t="n"/>
      <c r="B956" s="14" t="n"/>
      <c r="C956" s="14" t="n"/>
      <c r="D956" s="14" t="n"/>
      <c r="E956" s="14" t="n"/>
      <c r="F956" s="18" t="n"/>
      <c r="G956" s="17" t="n"/>
      <c r="H956" s="18">
        <f>IF(OR($E956&lt;&gt;"Desmontagem",$F956=""),"",IFERROR($F956-LOOKUP(2,1/(($B$4:$B955=$B956)*($E$4:$E955="Montagem")),$F$4:$F955),""))</f>
        <v/>
      </c>
      <c r="I956" s="14" t="n"/>
    </row>
    <row r="957">
      <c r="A957" s="15" t="n"/>
      <c r="B957" s="14" t="n"/>
      <c r="C957" s="14" t="n"/>
      <c r="D957" s="14" t="n"/>
      <c r="E957" s="14" t="n"/>
      <c r="F957" s="18" t="n"/>
      <c r="G957" s="17" t="n"/>
      <c r="H957" s="18">
        <f>IF(OR($E957&lt;&gt;"Desmontagem",$F957=""),"",IFERROR($F957-LOOKUP(2,1/(($B$4:$B956=$B957)*($E$4:$E956="Montagem")),$F$4:$F956),""))</f>
        <v/>
      </c>
      <c r="I957" s="14" t="n"/>
    </row>
    <row r="958">
      <c r="A958" s="15" t="n"/>
      <c r="B958" s="14" t="n"/>
      <c r="C958" s="14" t="n"/>
      <c r="D958" s="14" t="n"/>
      <c r="E958" s="14" t="n"/>
      <c r="F958" s="18" t="n"/>
      <c r="G958" s="17" t="n"/>
      <c r="H958" s="18">
        <f>IF(OR($E958&lt;&gt;"Desmontagem",$F958=""),"",IFERROR($F958-LOOKUP(2,1/(($B$4:$B957=$B958)*($E$4:$E957="Montagem")),$F$4:$F957),""))</f>
        <v/>
      </c>
      <c r="I958" s="14" t="n"/>
    </row>
    <row r="959">
      <c r="A959" s="15" t="n"/>
      <c r="B959" s="14" t="n"/>
      <c r="C959" s="14" t="n"/>
      <c r="D959" s="14" t="n"/>
      <c r="E959" s="14" t="n"/>
      <c r="F959" s="18" t="n"/>
      <c r="G959" s="17" t="n"/>
      <c r="H959" s="18">
        <f>IF(OR($E959&lt;&gt;"Desmontagem",$F959=""),"",IFERROR($F959-LOOKUP(2,1/(($B$4:$B958=$B959)*($E$4:$E958="Montagem")),$F$4:$F958),""))</f>
        <v/>
      </c>
      <c r="I959" s="14" t="n"/>
    </row>
    <row r="960">
      <c r="A960" s="15" t="n"/>
      <c r="B960" s="14" t="n"/>
      <c r="C960" s="14" t="n"/>
      <c r="D960" s="14" t="n"/>
      <c r="E960" s="14" t="n"/>
      <c r="F960" s="18" t="n"/>
      <c r="G960" s="17" t="n"/>
      <c r="H960" s="18">
        <f>IF(OR($E960&lt;&gt;"Desmontagem",$F960=""),"",IFERROR($F960-LOOKUP(2,1/(($B$4:$B959=$B960)*($E$4:$E959="Montagem")),$F$4:$F959),""))</f>
        <v/>
      </c>
      <c r="I960" s="14" t="n"/>
    </row>
    <row r="961">
      <c r="A961" s="15" t="n"/>
      <c r="B961" s="14" t="n"/>
      <c r="C961" s="14" t="n"/>
      <c r="D961" s="14" t="n"/>
      <c r="E961" s="14" t="n"/>
      <c r="F961" s="18" t="n"/>
      <c r="G961" s="17" t="n"/>
      <c r="H961" s="18">
        <f>IF(OR($E961&lt;&gt;"Desmontagem",$F961=""),"",IFERROR($F961-LOOKUP(2,1/(($B$4:$B960=$B961)*($E$4:$E960="Montagem")),$F$4:$F960),""))</f>
        <v/>
      </c>
      <c r="I961" s="14" t="n"/>
    </row>
    <row r="962">
      <c r="A962" s="15" t="n"/>
      <c r="B962" s="14" t="n"/>
      <c r="C962" s="14" t="n"/>
      <c r="D962" s="14" t="n"/>
      <c r="E962" s="14" t="n"/>
      <c r="F962" s="18" t="n"/>
      <c r="G962" s="17" t="n"/>
      <c r="H962" s="18">
        <f>IF(OR($E962&lt;&gt;"Desmontagem",$F962=""),"",IFERROR($F962-LOOKUP(2,1/(($B$4:$B961=$B962)*($E$4:$E961="Montagem")),$F$4:$F961),""))</f>
        <v/>
      </c>
      <c r="I962" s="14" t="n"/>
    </row>
    <row r="963">
      <c r="A963" s="15" t="n"/>
      <c r="B963" s="14" t="n"/>
      <c r="C963" s="14" t="n"/>
      <c r="D963" s="14" t="n"/>
      <c r="E963" s="14" t="n"/>
      <c r="F963" s="18" t="n"/>
      <c r="G963" s="17" t="n"/>
      <c r="H963" s="18">
        <f>IF(OR($E963&lt;&gt;"Desmontagem",$F963=""),"",IFERROR($F963-LOOKUP(2,1/(($B$4:$B962=$B963)*($E$4:$E962="Montagem")),$F$4:$F962),""))</f>
        <v/>
      </c>
      <c r="I963" s="14" t="n"/>
    </row>
    <row r="964">
      <c r="A964" s="15" t="n"/>
      <c r="B964" s="14" t="n"/>
      <c r="C964" s="14" t="n"/>
      <c r="D964" s="14" t="n"/>
      <c r="E964" s="14" t="n"/>
      <c r="F964" s="18" t="n"/>
      <c r="G964" s="17" t="n"/>
      <c r="H964" s="18">
        <f>IF(OR($E964&lt;&gt;"Desmontagem",$F964=""),"",IFERROR($F964-LOOKUP(2,1/(($B$4:$B963=$B964)*($E$4:$E963="Montagem")),$F$4:$F963),""))</f>
        <v/>
      </c>
      <c r="I964" s="14" t="n"/>
    </row>
    <row r="965">
      <c r="A965" s="15" t="n"/>
      <c r="B965" s="14" t="n"/>
      <c r="C965" s="14" t="n"/>
      <c r="D965" s="14" t="n"/>
      <c r="E965" s="14" t="n"/>
      <c r="F965" s="18" t="n"/>
      <c r="G965" s="17" t="n"/>
      <c r="H965" s="18">
        <f>IF(OR($E965&lt;&gt;"Desmontagem",$F965=""),"",IFERROR($F965-LOOKUP(2,1/(($B$4:$B964=$B965)*($E$4:$E964="Montagem")),$F$4:$F964),""))</f>
        <v/>
      </c>
      <c r="I965" s="14" t="n"/>
    </row>
    <row r="966">
      <c r="A966" s="15" t="n"/>
      <c r="B966" s="14" t="n"/>
      <c r="C966" s="14" t="n"/>
      <c r="D966" s="14" t="n"/>
      <c r="E966" s="14" t="n"/>
      <c r="F966" s="18" t="n"/>
      <c r="G966" s="17" t="n"/>
      <c r="H966" s="18">
        <f>IF(OR($E966&lt;&gt;"Desmontagem",$F966=""),"",IFERROR($F966-LOOKUP(2,1/(($B$4:$B965=$B966)*($E$4:$E965="Montagem")),$F$4:$F965),""))</f>
        <v/>
      </c>
      <c r="I966" s="14" t="n"/>
    </row>
    <row r="967">
      <c r="A967" s="15" t="n"/>
      <c r="B967" s="14" t="n"/>
      <c r="C967" s="14" t="n"/>
      <c r="D967" s="14" t="n"/>
      <c r="E967" s="14" t="n"/>
      <c r="F967" s="18" t="n"/>
      <c r="G967" s="17" t="n"/>
      <c r="H967" s="18">
        <f>IF(OR($E967&lt;&gt;"Desmontagem",$F967=""),"",IFERROR($F967-LOOKUP(2,1/(($B$4:$B966=$B967)*($E$4:$E966="Montagem")),$F$4:$F966),""))</f>
        <v/>
      </c>
      <c r="I967" s="14" t="n"/>
    </row>
    <row r="968">
      <c r="A968" s="15" t="n"/>
      <c r="B968" s="14" t="n"/>
      <c r="C968" s="14" t="n"/>
      <c r="D968" s="14" t="n"/>
      <c r="E968" s="14" t="n"/>
      <c r="F968" s="18" t="n"/>
      <c r="G968" s="17" t="n"/>
      <c r="H968" s="18">
        <f>IF(OR($E968&lt;&gt;"Desmontagem",$F968=""),"",IFERROR($F968-LOOKUP(2,1/(($B$4:$B967=$B968)*($E$4:$E967="Montagem")),$F$4:$F967),""))</f>
        <v/>
      </c>
      <c r="I968" s="14" t="n"/>
    </row>
    <row r="969">
      <c r="A969" s="15" t="n"/>
      <c r="B969" s="14" t="n"/>
      <c r="C969" s="14" t="n"/>
      <c r="D969" s="14" t="n"/>
      <c r="E969" s="14" t="n"/>
      <c r="F969" s="18" t="n"/>
      <c r="G969" s="17" t="n"/>
      <c r="H969" s="18">
        <f>IF(OR($E969&lt;&gt;"Desmontagem",$F969=""),"",IFERROR($F969-LOOKUP(2,1/(($B$4:$B968=$B969)*($E$4:$E968="Montagem")),$F$4:$F968),""))</f>
        <v/>
      </c>
      <c r="I969" s="14" t="n"/>
    </row>
    <row r="970">
      <c r="A970" s="15" t="n"/>
      <c r="B970" s="14" t="n"/>
      <c r="C970" s="14" t="n"/>
      <c r="D970" s="14" t="n"/>
      <c r="E970" s="14" t="n"/>
      <c r="F970" s="18" t="n"/>
      <c r="G970" s="17" t="n"/>
      <c r="H970" s="18">
        <f>IF(OR($E970&lt;&gt;"Desmontagem",$F970=""),"",IFERROR($F970-LOOKUP(2,1/(($B$4:$B969=$B970)*($E$4:$E969="Montagem")),$F$4:$F969),""))</f>
        <v/>
      </c>
      <c r="I970" s="14" t="n"/>
    </row>
    <row r="971">
      <c r="A971" s="15" t="n"/>
      <c r="B971" s="14" t="n"/>
      <c r="C971" s="14" t="n"/>
      <c r="D971" s="14" t="n"/>
      <c r="E971" s="14" t="n"/>
      <c r="F971" s="18" t="n"/>
      <c r="G971" s="17" t="n"/>
      <c r="H971" s="18">
        <f>IF(OR($E971&lt;&gt;"Desmontagem",$F971=""),"",IFERROR($F971-LOOKUP(2,1/(($B$4:$B970=$B971)*($E$4:$E970="Montagem")),$F$4:$F970),""))</f>
        <v/>
      </c>
      <c r="I971" s="14" t="n"/>
    </row>
    <row r="972">
      <c r="A972" s="15" t="n"/>
      <c r="B972" s="14" t="n"/>
      <c r="C972" s="14" t="n"/>
      <c r="D972" s="14" t="n"/>
      <c r="E972" s="14" t="n"/>
      <c r="F972" s="18" t="n"/>
      <c r="G972" s="17" t="n"/>
      <c r="H972" s="18">
        <f>IF(OR($E972&lt;&gt;"Desmontagem",$F972=""),"",IFERROR($F972-LOOKUP(2,1/(($B$4:$B971=$B972)*($E$4:$E971="Montagem")),$F$4:$F971),""))</f>
        <v/>
      </c>
      <c r="I972" s="14" t="n"/>
    </row>
    <row r="973">
      <c r="A973" s="15" t="n"/>
      <c r="B973" s="14" t="n"/>
      <c r="C973" s="14" t="n"/>
      <c r="D973" s="14" t="n"/>
      <c r="E973" s="14" t="n"/>
      <c r="F973" s="18" t="n"/>
      <c r="G973" s="17" t="n"/>
      <c r="H973" s="18">
        <f>IF(OR($E973&lt;&gt;"Desmontagem",$F973=""),"",IFERROR($F973-LOOKUP(2,1/(($B$4:$B972=$B973)*($E$4:$E972="Montagem")),$F$4:$F972),""))</f>
        <v/>
      </c>
      <c r="I973" s="14" t="n"/>
    </row>
    <row r="974">
      <c r="A974" s="15" t="n"/>
      <c r="B974" s="14" t="n"/>
      <c r="C974" s="14" t="n"/>
      <c r="D974" s="14" t="n"/>
      <c r="E974" s="14" t="n"/>
      <c r="F974" s="18" t="n"/>
      <c r="G974" s="17" t="n"/>
      <c r="H974" s="18">
        <f>IF(OR($E974&lt;&gt;"Desmontagem",$F974=""),"",IFERROR($F974-LOOKUP(2,1/(($B$4:$B973=$B974)*($E$4:$E973="Montagem")),$F$4:$F973),""))</f>
        <v/>
      </c>
      <c r="I974" s="14" t="n"/>
    </row>
    <row r="975">
      <c r="A975" s="15" t="n"/>
      <c r="B975" s="14" t="n"/>
      <c r="C975" s="14" t="n"/>
      <c r="D975" s="14" t="n"/>
      <c r="E975" s="14" t="n"/>
      <c r="F975" s="18" t="n"/>
      <c r="G975" s="17" t="n"/>
      <c r="H975" s="18">
        <f>IF(OR($E975&lt;&gt;"Desmontagem",$F975=""),"",IFERROR($F975-LOOKUP(2,1/(($B$4:$B974=$B975)*($E$4:$E974="Montagem")),$F$4:$F974),""))</f>
        <v/>
      </c>
      <c r="I975" s="14" t="n"/>
    </row>
    <row r="976">
      <c r="A976" s="15" t="n"/>
      <c r="B976" s="14" t="n"/>
      <c r="C976" s="14" t="n"/>
      <c r="D976" s="14" t="n"/>
      <c r="E976" s="14" t="n"/>
      <c r="F976" s="18" t="n"/>
      <c r="G976" s="17" t="n"/>
      <c r="H976" s="18">
        <f>IF(OR($E976&lt;&gt;"Desmontagem",$F976=""),"",IFERROR($F976-LOOKUP(2,1/(($B$4:$B975=$B976)*($E$4:$E975="Montagem")),$F$4:$F975),""))</f>
        <v/>
      </c>
      <c r="I976" s="14" t="n"/>
    </row>
    <row r="977">
      <c r="A977" s="15" t="n"/>
      <c r="B977" s="14" t="n"/>
      <c r="C977" s="14" t="n"/>
      <c r="D977" s="14" t="n"/>
      <c r="E977" s="14" t="n"/>
      <c r="F977" s="18" t="n"/>
      <c r="G977" s="17" t="n"/>
      <c r="H977" s="18">
        <f>IF(OR($E977&lt;&gt;"Desmontagem",$F977=""),"",IFERROR($F977-LOOKUP(2,1/(($B$4:$B976=$B977)*($E$4:$E976="Montagem")),$F$4:$F976),""))</f>
        <v/>
      </c>
      <c r="I977" s="14" t="n"/>
    </row>
    <row r="978">
      <c r="A978" s="15" t="n"/>
      <c r="B978" s="14" t="n"/>
      <c r="C978" s="14" t="n"/>
      <c r="D978" s="14" t="n"/>
      <c r="E978" s="14" t="n"/>
      <c r="F978" s="18" t="n"/>
      <c r="G978" s="17" t="n"/>
      <c r="H978" s="18">
        <f>IF(OR($E978&lt;&gt;"Desmontagem",$F978=""),"",IFERROR($F978-LOOKUP(2,1/(($B$4:$B977=$B978)*($E$4:$E977="Montagem")),$F$4:$F977),""))</f>
        <v/>
      </c>
      <c r="I978" s="14" t="n"/>
    </row>
    <row r="979">
      <c r="A979" s="15" t="n"/>
      <c r="B979" s="14" t="n"/>
      <c r="C979" s="14" t="n"/>
      <c r="D979" s="14" t="n"/>
      <c r="E979" s="14" t="n"/>
      <c r="F979" s="18" t="n"/>
      <c r="G979" s="17" t="n"/>
      <c r="H979" s="18">
        <f>IF(OR($E979&lt;&gt;"Desmontagem",$F979=""),"",IFERROR($F979-LOOKUP(2,1/(($B$4:$B978=$B979)*($E$4:$E978="Montagem")),$F$4:$F978),""))</f>
        <v/>
      </c>
      <c r="I979" s="14" t="n"/>
    </row>
    <row r="980">
      <c r="A980" s="15" t="n"/>
      <c r="B980" s="14" t="n"/>
      <c r="C980" s="14" t="n"/>
      <c r="D980" s="14" t="n"/>
      <c r="E980" s="14" t="n"/>
      <c r="F980" s="18" t="n"/>
      <c r="G980" s="17" t="n"/>
      <c r="H980" s="18">
        <f>IF(OR($E980&lt;&gt;"Desmontagem",$F980=""),"",IFERROR($F980-LOOKUP(2,1/(($B$4:$B979=$B980)*($E$4:$E979="Montagem")),$F$4:$F979),""))</f>
        <v/>
      </c>
      <c r="I980" s="14" t="n"/>
    </row>
    <row r="981">
      <c r="A981" s="15" t="n"/>
      <c r="B981" s="14" t="n"/>
      <c r="C981" s="14" t="n"/>
      <c r="D981" s="14" t="n"/>
      <c r="E981" s="14" t="n"/>
      <c r="F981" s="18" t="n"/>
      <c r="G981" s="17" t="n"/>
      <c r="H981" s="18">
        <f>IF(OR($E981&lt;&gt;"Desmontagem",$F981=""),"",IFERROR($F981-LOOKUP(2,1/(($B$4:$B980=$B981)*($E$4:$E980="Montagem")),$F$4:$F980),""))</f>
        <v/>
      </c>
      <c r="I981" s="14" t="n"/>
    </row>
    <row r="982">
      <c r="A982" s="15" t="n"/>
      <c r="B982" s="14" t="n"/>
      <c r="C982" s="14" t="n"/>
      <c r="D982" s="14" t="n"/>
      <c r="E982" s="14" t="n"/>
      <c r="F982" s="18" t="n"/>
      <c r="G982" s="17" t="n"/>
      <c r="H982" s="18">
        <f>IF(OR($E982&lt;&gt;"Desmontagem",$F982=""),"",IFERROR($F982-LOOKUP(2,1/(($B$4:$B981=$B982)*($E$4:$E981="Montagem")),$F$4:$F981),""))</f>
        <v/>
      </c>
      <c r="I982" s="14" t="n"/>
    </row>
    <row r="983">
      <c r="A983" s="15" t="n"/>
      <c r="B983" s="14" t="n"/>
      <c r="C983" s="14" t="n"/>
      <c r="D983" s="14" t="n"/>
      <c r="E983" s="14" t="n"/>
      <c r="F983" s="18" t="n"/>
      <c r="G983" s="17" t="n"/>
      <c r="H983" s="18">
        <f>IF(OR($E983&lt;&gt;"Desmontagem",$F983=""),"",IFERROR($F983-LOOKUP(2,1/(($B$4:$B982=$B983)*($E$4:$E982="Montagem")),$F$4:$F982),""))</f>
        <v/>
      </c>
      <c r="I983" s="14" t="n"/>
    </row>
    <row r="984">
      <c r="A984" s="15" t="n"/>
      <c r="B984" s="14" t="n"/>
      <c r="C984" s="14" t="n"/>
      <c r="D984" s="14" t="n"/>
      <c r="E984" s="14" t="n"/>
      <c r="F984" s="18" t="n"/>
      <c r="G984" s="17" t="n"/>
      <c r="H984" s="18">
        <f>IF(OR($E984&lt;&gt;"Desmontagem",$F984=""),"",IFERROR($F984-LOOKUP(2,1/(($B$4:$B983=$B984)*($E$4:$E983="Montagem")),$F$4:$F983),""))</f>
        <v/>
      </c>
      <c r="I984" s="14" t="n"/>
    </row>
    <row r="985">
      <c r="A985" s="15" t="n"/>
      <c r="B985" s="14" t="n"/>
      <c r="C985" s="14" t="n"/>
      <c r="D985" s="14" t="n"/>
      <c r="E985" s="14" t="n"/>
      <c r="F985" s="18" t="n"/>
      <c r="G985" s="17" t="n"/>
      <c r="H985" s="18">
        <f>IF(OR($E985&lt;&gt;"Desmontagem",$F985=""),"",IFERROR($F985-LOOKUP(2,1/(($B$4:$B984=$B985)*($E$4:$E984="Montagem")),$F$4:$F984),""))</f>
        <v/>
      </c>
      <c r="I985" s="14" t="n"/>
    </row>
    <row r="986">
      <c r="A986" s="15" t="n"/>
      <c r="B986" s="14" t="n"/>
      <c r="C986" s="14" t="n"/>
      <c r="D986" s="14" t="n"/>
      <c r="E986" s="14" t="n"/>
      <c r="F986" s="18" t="n"/>
      <c r="G986" s="17" t="n"/>
      <c r="H986" s="18">
        <f>IF(OR($E986&lt;&gt;"Desmontagem",$F986=""),"",IFERROR($F986-LOOKUP(2,1/(($B$4:$B985=$B986)*($E$4:$E985="Montagem")),$F$4:$F985),""))</f>
        <v/>
      </c>
      <c r="I986" s="14" t="n"/>
    </row>
    <row r="987">
      <c r="A987" s="15" t="n"/>
      <c r="B987" s="14" t="n"/>
      <c r="C987" s="14" t="n"/>
      <c r="D987" s="14" t="n"/>
      <c r="E987" s="14" t="n"/>
      <c r="F987" s="18" t="n"/>
      <c r="G987" s="17" t="n"/>
      <c r="H987" s="18">
        <f>IF(OR($E987&lt;&gt;"Desmontagem",$F987=""),"",IFERROR($F987-LOOKUP(2,1/(($B$4:$B986=$B987)*($E$4:$E986="Montagem")),$F$4:$F986),""))</f>
        <v/>
      </c>
      <c r="I987" s="14" t="n"/>
    </row>
    <row r="988">
      <c r="A988" s="15" t="n"/>
      <c r="B988" s="14" t="n"/>
      <c r="C988" s="14" t="n"/>
      <c r="D988" s="14" t="n"/>
      <c r="E988" s="14" t="n"/>
      <c r="F988" s="18" t="n"/>
      <c r="G988" s="17" t="n"/>
      <c r="H988" s="18">
        <f>IF(OR($E988&lt;&gt;"Desmontagem",$F988=""),"",IFERROR($F988-LOOKUP(2,1/(($B$4:$B987=$B988)*($E$4:$E987="Montagem")),$F$4:$F987),""))</f>
        <v/>
      </c>
      <c r="I988" s="14" t="n"/>
    </row>
    <row r="989">
      <c r="A989" s="15" t="n"/>
      <c r="B989" s="14" t="n"/>
      <c r="C989" s="14" t="n"/>
      <c r="D989" s="14" t="n"/>
      <c r="E989" s="14" t="n"/>
      <c r="F989" s="18" t="n"/>
      <c r="G989" s="17" t="n"/>
      <c r="H989" s="18">
        <f>IF(OR($E989&lt;&gt;"Desmontagem",$F989=""),"",IFERROR($F989-LOOKUP(2,1/(($B$4:$B988=$B989)*($E$4:$E988="Montagem")),$F$4:$F988),""))</f>
        <v/>
      </c>
      <c r="I989" s="14" t="n"/>
    </row>
    <row r="990">
      <c r="A990" s="15" t="n"/>
      <c r="B990" s="14" t="n"/>
      <c r="C990" s="14" t="n"/>
      <c r="D990" s="14" t="n"/>
      <c r="E990" s="14" t="n"/>
      <c r="F990" s="18" t="n"/>
      <c r="G990" s="17" t="n"/>
      <c r="H990" s="18">
        <f>IF(OR($E990&lt;&gt;"Desmontagem",$F990=""),"",IFERROR($F990-LOOKUP(2,1/(($B$4:$B989=$B990)*($E$4:$E989="Montagem")),$F$4:$F989),""))</f>
        <v/>
      </c>
      <c r="I990" s="14" t="n"/>
    </row>
    <row r="991">
      <c r="A991" s="15" t="n"/>
      <c r="B991" s="14" t="n"/>
      <c r="C991" s="14" t="n"/>
      <c r="D991" s="14" t="n"/>
      <c r="E991" s="14" t="n"/>
      <c r="F991" s="18" t="n"/>
      <c r="G991" s="17" t="n"/>
      <c r="H991" s="18">
        <f>IF(OR($E991&lt;&gt;"Desmontagem",$F991=""),"",IFERROR($F991-LOOKUP(2,1/(($B$4:$B990=$B991)*($E$4:$E990="Montagem")),$F$4:$F990),""))</f>
        <v/>
      </c>
      <c r="I991" s="14" t="n"/>
    </row>
    <row r="992">
      <c r="A992" s="15" t="n"/>
      <c r="B992" s="14" t="n"/>
      <c r="C992" s="14" t="n"/>
      <c r="D992" s="14" t="n"/>
      <c r="E992" s="14" t="n"/>
      <c r="F992" s="18" t="n"/>
      <c r="G992" s="17" t="n"/>
      <c r="H992" s="18">
        <f>IF(OR($E992&lt;&gt;"Desmontagem",$F992=""),"",IFERROR($F992-LOOKUP(2,1/(($B$4:$B991=$B992)*($E$4:$E991="Montagem")),$F$4:$F991),""))</f>
        <v/>
      </c>
      <c r="I992" s="14" t="n"/>
    </row>
    <row r="993">
      <c r="A993" s="15" t="n"/>
      <c r="B993" s="14" t="n"/>
      <c r="C993" s="14" t="n"/>
      <c r="D993" s="14" t="n"/>
      <c r="E993" s="14" t="n"/>
      <c r="F993" s="18" t="n"/>
      <c r="G993" s="17" t="n"/>
      <c r="H993" s="18">
        <f>IF(OR($E993&lt;&gt;"Desmontagem",$F993=""),"",IFERROR($F993-LOOKUP(2,1/(($B$4:$B992=$B993)*($E$4:$E992="Montagem")),$F$4:$F992),""))</f>
        <v/>
      </c>
      <c r="I993" s="14" t="n"/>
    </row>
    <row r="994">
      <c r="A994" s="15" t="n"/>
      <c r="B994" s="14" t="n"/>
      <c r="C994" s="14" t="n"/>
      <c r="D994" s="14" t="n"/>
      <c r="E994" s="14" t="n"/>
      <c r="F994" s="18" t="n"/>
      <c r="G994" s="17" t="n"/>
      <c r="H994" s="18">
        <f>IF(OR($E994&lt;&gt;"Desmontagem",$F994=""),"",IFERROR($F994-LOOKUP(2,1/(($B$4:$B993=$B994)*($E$4:$E993="Montagem")),$F$4:$F993),""))</f>
        <v/>
      </c>
      <c r="I994" s="14" t="n"/>
    </row>
    <row r="995">
      <c r="A995" s="15" t="n"/>
      <c r="B995" s="14" t="n"/>
      <c r="C995" s="14" t="n"/>
      <c r="D995" s="14" t="n"/>
      <c r="E995" s="14" t="n"/>
      <c r="F995" s="18" t="n"/>
      <c r="G995" s="17" t="n"/>
      <c r="H995" s="18">
        <f>IF(OR($E995&lt;&gt;"Desmontagem",$F995=""),"",IFERROR($F995-LOOKUP(2,1/(($B$4:$B994=$B995)*($E$4:$E994="Montagem")),$F$4:$F994),""))</f>
        <v/>
      </c>
      <c r="I995" s="14" t="n"/>
    </row>
    <row r="996">
      <c r="A996" s="15" t="n"/>
      <c r="B996" s="14" t="n"/>
      <c r="C996" s="14" t="n"/>
      <c r="D996" s="14" t="n"/>
      <c r="E996" s="14" t="n"/>
      <c r="F996" s="18" t="n"/>
      <c r="G996" s="17" t="n"/>
      <c r="H996" s="18">
        <f>IF(OR($E996&lt;&gt;"Desmontagem",$F996=""),"",IFERROR($F996-LOOKUP(2,1/(($B$4:$B995=$B996)*($E$4:$E995="Montagem")),$F$4:$F995),""))</f>
        <v/>
      </c>
      <c r="I996" s="14" t="n"/>
    </row>
    <row r="997">
      <c r="A997" s="15" t="n"/>
      <c r="B997" s="14" t="n"/>
      <c r="C997" s="14" t="n"/>
      <c r="D997" s="14" t="n"/>
      <c r="E997" s="14" t="n"/>
      <c r="F997" s="18" t="n"/>
      <c r="G997" s="17" t="n"/>
      <c r="H997" s="18">
        <f>IF(OR($E997&lt;&gt;"Desmontagem",$F997=""),"",IFERROR($F997-LOOKUP(2,1/(($B$4:$B996=$B997)*($E$4:$E996="Montagem")),$F$4:$F996),""))</f>
        <v/>
      </c>
      <c r="I997" s="14" t="n"/>
    </row>
    <row r="998">
      <c r="A998" s="15" t="n"/>
      <c r="B998" s="14" t="n"/>
      <c r="C998" s="14" t="n"/>
      <c r="D998" s="14" t="n"/>
      <c r="E998" s="14" t="n"/>
      <c r="F998" s="18" t="n"/>
      <c r="G998" s="17" t="n"/>
      <c r="H998" s="18">
        <f>IF(OR($E998&lt;&gt;"Desmontagem",$F998=""),"",IFERROR($F998-LOOKUP(2,1/(($B$4:$B997=$B998)*($E$4:$E997="Montagem")),$F$4:$F997),""))</f>
        <v/>
      </c>
      <c r="I998" s="14" t="n"/>
    </row>
    <row r="999">
      <c r="A999" s="15" t="n"/>
      <c r="B999" s="14" t="n"/>
      <c r="C999" s="14" t="n"/>
      <c r="D999" s="14" t="n"/>
      <c r="E999" s="14" t="n"/>
      <c r="F999" s="18" t="n"/>
      <c r="G999" s="17" t="n"/>
      <c r="H999" s="18">
        <f>IF(OR($E999&lt;&gt;"Desmontagem",$F999=""),"",IFERROR($F999-LOOKUP(2,1/(($B$4:$B998=$B999)*($E$4:$E998="Montagem")),$F$4:$F998),""))</f>
        <v/>
      </c>
      <c r="I999" s="14" t="n"/>
    </row>
    <row r="1000">
      <c r="A1000" s="15" t="n"/>
      <c r="B1000" s="14" t="n"/>
      <c r="C1000" s="14" t="n"/>
      <c r="D1000" s="14" t="n"/>
      <c r="E1000" s="14" t="n"/>
      <c r="F1000" s="18" t="n"/>
      <c r="G1000" s="17" t="n"/>
      <c r="H1000" s="18">
        <f>IF(OR($E1000&lt;&gt;"Desmontagem",$F1000=""),"",IFERROR($F1000-LOOKUP(2,1/(($B$4:$B999=$B1000)*($E$4:$E999="Montagem")),$F$4:$F999),""))</f>
        <v/>
      </c>
      <c r="I1000" s="14" t="n"/>
    </row>
    <row r="1001">
      <c r="A1001" s="15" t="n"/>
      <c r="B1001" s="14" t="n"/>
      <c r="C1001" s="14" t="n"/>
      <c r="D1001" s="14" t="n"/>
      <c r="E1001" s="14" t="n"/>
      <c r="F1001" s="18" t="n"/>
      <c r="G1001" s="17" t="n"/>
      <c r="H1001" s="18">
        <f>IF(OR($E1001&lt;&gt;"Desmontagem",$F1001=""),"",IFERROR($F1001-LOOKUP(2,1/(($B$4:$B1000=$B1001)*($E$4:$E1000="Montagem")),$F$4:$F1000),""))</f>
        <v/>
      </c>
      <c r="I1001" s="14" t="n"/>
    </row>
    <row r="1002">
      <c r="A1002" s="15" t="n"/>
      <c r="B1002" s="14" t="n"/>
      <c r="C1002" s="14" t="n"/>
      <c r="D1002" s="14" t="n"/>
      <c r="E1002" s="14" t="n"/>
      <c r="F1002" s="18" t="n"/>
      <c r="G1002" s="17" t="n"/>
      <c r="H1002" s="18">
        <f>IF(OR($E1002&lt;&gt;"Desmontagem",$F1002=""),"",IFERROR($F1002-LOOKUP(2,1/(($B$4:$B1001=$B1002)*($E$4:$E1001="Montagem")),$F$4:$F1001),""))</f>
        <v/>
      </c>
      <c r="I1002" s="14" t="n"/>
    </row>
    <row r="1003">
      <c r="A1003" s="15" t="n"/>
      <c r="B1003" s="14" t="n"/>
      <c r="C1003" s="14" t="n"/>
      <c r="D1003" s="14" t="n"/>
      <c r="E1003" s="14" t="n"/>
      <c r="F1003" s="18" t="n"/>
      <c r="G1003" s="17" t="n"/>
      <c r="H1003" s="18">
        <f>IF(OR($E1003&lt;&gt;"Desmontagem",$F1003=""),"",IFERROR($F1003-LOOKUP(2,1/(($B$4:$B1002=$B1003)*($E$4:$E1002="Montagem")),$F$4:$F1002),""))</f>
        <v/>
      </c>
      <c r="I1003" s="14" t="n"/>
    </row>
    <row r="1004">
      <c r="A1004" s="15" t="n"/>
      <c r="B1004" s="14" t="n"/>
      <c r="C1004" s="14" t="n"/>
      <c r="D1004" s="14" t="n"/>
      <c r="E1004" s="14" t="n"/>
      <c r="F1004" s="18" t="n"/>
      <c r="G1004" s="17" t="n"/>
      <c r="H1004" s="18">
        <f>IF(OR($E1004&lt;&gt;"Desmontagem",$F1004=""),"",IFERROR($F1004-LOOKUP(2,1/(($B$4:$B1003=$B1004)*($E$4:$E1003="Montagem")),$F$4:$F1003),""))</f>
        <v/>
      </c>
      <c r="I1004" s="14" t="n"/>
    </row>
    <row r="1005">
      <c r="A1005" s="15" t="n"/>
      <c r="B1005" s="14" t="n"/>
      <c r="C1005" s="14" t="n"/>
      <c r="D1005" s="14" t="n"/>
      <c r="E1005" s="14" t="n"/>
      <c r="F1005" s="18" t="n"/>
      <c r="G1005" s="17" t="n"/>
      <c r="H1005" s="18">
        <f>IF(OR($E1005&lt;&gt;"Desmontagem",$F1005=""),"",IFERROR($F1005-LOOKUP(2,1/(($B$4:$B1004=$B1005)*($E$4:$E1004="Montagem")),$F$4:$F1004),""))</f>
        <v/>
      </c>
      <c r="I1005" s="14" t="n"/>
    </row>
    <row r="1006">
      <c r="A1006" s="15" t="n"/>
      <c r="B1006" s="14" t="n"/>
      <c r="C1006" s="14" t="n"/>
      <c r="D1006" s="14" t="n"/>
      <c r="E1006" s="14" t="n"/>
      <c r="F1006" s="18" t="n"/>
      <c r="G1006" s="17" t="n"/>
      <c r="H1006" s="18">
        <f>IF(OR($E1006&lt;&gt;"Desmontagem",$F1006=""),"",IFERROR($F1006-LOOKUP(2,1/(($B$4:$B1005=$B1006)*($E$4:$E1005="Montagem")),$F$4:$F1005),""))</f>
        <v/>
      </c>
      <c r="I1006" s="14" t="n"/>
    </row>
    <row r="1007">
      <c r="A1007" s="15" t="n"/>
      <c r="B1007" s="14" t="n"/>
      <c r="C1007" s="14" t="n"/>
      <c r="D1007" s="14" t="n"/>
      <c r="E1007" s="14" t="n"/>
      <c r="F1007" s="18" t="n"/>
      <c r="G1007" s="17" t="n"/>
      <c r="H1007" s="18">
        <f>IF(OR($E1007&lt;&gt;"Desmontagem",$F1007=""),"",IFERROR($F1007-LOOKUP(2,1/(($B$4:$B1006=$B1007)*($E$4:$E1006="Montagem")),$F$4:$F1006),""))</f>
        <v/>
      </c>
      <c r="I1007" s="14" t="n"/>
    </row>
    <row r="1008">
      <c r="A1008" s="15" t="n"/>
      <c r="B1008" s="14" t="n"/>
      <c r="C1008" s="14" t="n"/>
      <c r="D1008" s="14" t="n"/>
      <c r="E1008" s="14" t="n"/>
      <c r="F1008" s="18" t="n"/>
      <c r="G1008" s="17" t="n"/>
      <c r="H1008" s="18">
        <f>IF(OR($E1008&lt;&gt;"Desmontagem",$F1008=""),"",IFERROR($F1008-LOOKUP(2,1/(($B$4:$B1007=$B1008)*($E$4:$E1007="Montagem")),$F$4:$F1007),""))</f>
        <v/>
      </c>
      <c r="I1008" s="14" t="n"/>
    </row>
    <row r="1009">
      <c r="A1009" s="15" t="n"/>
      <c r="B1009" s="14" t="n"/>
      <c r="C1009" s="14" t="n"/>
      <c r="D1009" s="14" t="n"/>
      <c r="E1009" s="14" t="n"/>
      <c r="F1009" s="18" t="n"/>
      <c r="G1009" s="17" t="n"/>
      <c r="H1009" s="18">
        <f>IF(OR($E1009&lt;&gt;"Desmontagem",$F1009=""),"",IFERROR($F1009-LOOKUP(2,1/(($B$4:$B1008=$B1009)*($E$4:$E1008="Montagem")),$F$4:$F1008),""))</f>
        <v/>
      </c>
      <c r="I1009" s="14" t="n"/>
    </row>
    <row r="1010">
      <c r="A1010" s="15" t="n"/>
      <c r="B1010" s="14" t="n"/>
      <c r="C1010" s="14" t="n"/>
      <c r="D1010" s="14" t="n"/>
      <c r="E1010" s="14" t="n"/>
      <c r="F1010" s="18" t="n"/>
      <c r="G1010" s="17" t="n"/>
      <c r="H1010" s="18">
        <f>IF(OR($E1010&lt;&gt;"Desmontagem",$F1010=""),"",IFERROR($F1010-LOOKUP(2,1/(($B$4:$B1009=$B1010)*($E$4:$E1009="Montagem")),$F$4:$F1009),""))</f>
        <v/>
      </c>
      <c r="I1010" s="14" t="n"/>
    </row>
    <row r="1011">
      <c r="A1011" s="15" t="n"/>
      <c r="B1011" s="14" t="n"/>
      <c r="C1011" s="14" t="n"/>
      <c r="D1011" s="14" t="n"/>
      <c r="E1011" s="14" t="n"/>
      <c r="F1011" s="18" t="n"/>
      <c r="G1011" s="17" t="n"/>
      <c r="H1011" s="18">
        <f>IF(OR($E1011&lt;&gt;"Desmontagem",$F1011=""),"",IFERROR($F1011-LOOKUP(2,1/(($B$4:$B1010=$B1011)*($E$4:$E1010="Montagem")),$F$4:$F1010),""))</f>
        <v/>
      </c>
      <c r="I1011" s="14" t="n"/>
    </row>
    <row r="1012">
      <c r="A1012" s="15" t="n"/>
      <c r="B1012" s="14" t="n"/>
      <c r="C1012" s="14" t="n"/>
      <c r="D1012" s="14" t="n"/>
      <c r="E1012" s="14" t="n"/>
      <c r="F1012" s="18" t="n"/>
      <c r="G1012" s="17" t="n"/>
      <c r="H1012" s="18">
        <f>IF(OR($E1012&lt;&gt;"Desmontagem",$F1012=""),"",IFERROR($F1012-LOOKUP(2,1/(($B$4:$B1011=$B1012)*($E$4:$E1011="Montagem")),$F$4:$F1011),""))</f>
        <v/>
      </c>
      <c r="I1012" s="14" t="n"/>
    </row>
    <row r="1013">
      <c r="A1013" s="15" t="n"/>
      <c r="B1013" s="14" t="n"/>
      <c r="C1013" s="14" t="n"/>
      <c r="D1013" s="14" t="n"/>
      <c r="E1013" s="14" t="n"/>
      <c r="F1013" s="18" t="n"/>
      <c r="G1013" s="17" t="n"/>
      <c r="H1013" s="18">
        <f>IF(OR($E1013&lt;&gt;"Desmontagem",$F1013=""),"",IFERROR($F1013-LOOKUP(2,1/(($B$4:$B1012=$B1013)*($E$4:$E1012="Montagem")),$F$4:$F1012),""))</f>
        <v/>
      </c>
      <c r="I1013" s="14" t="n"/>
    </row>
    <row r="1014">
      <c r="A1014" s="15" t="n"/>
      <c r="B1014" s="14" t="n"/>
      <c r="C1014" s="14" t="n"/>
      <c r="D1014" s="14" t="n"/>
      <c r="E1014" s="14" t="n"/>
      <c r="F1014" s="18" t="n"/>
      <c r="G1014" s="17" t="n"/>
      <c r="H1014" s="18">
        <f>IF(OR($E1014&lt;&gt;"Desmontagem",$F1014=""),"",IFERROR($F1014-LOOKUP(2,1/(($B$4:$B1013=$B1014)*($E$4:$E1013="Montagem")),$F$4:$F1013),""))</f>
        <v/>
      </c>
      <c r="I1014" s="14" t="n"/>
    </row>
    <row r="1015">
      <c r="A1015" s="15" t="n"/>
      <c r="B1015" s="14" t="n"/>
      <c r="C1015" s="14" t="n"/>
      <c r="D1015" s="14" t="n"/>
      <c r="E1015" s="14" t="n"/>
      <c r="F1015" s="18" t="n"/>
      <c r="G1015" s="17" t="n"/>
      <c r="H1015" s="18">
        <f>IF(OR($E1015&lt;&gt;"Desmontagem",$F1015=""),"",IFERROR($F1015-LOOKUP(2,1/(($B$4:$B1014=$B1015)*($E$4:$E1014="Montagem")),$F$4:$F1014),""))</f>
        <v/>
      </c>
      <c r="I1015" s="14" t="n"/>
    </row>
    <row r="1016">
      <c r="A1016" s="15" t="n"/>
      <c r="B1016" s="14" t="n"/>
      <c r="C1016" s="14" t="n"/>
      <c r="D1016" s="14" t="n"/>
      <c r="E1016" s="14" t="n"/>
      <c r="F1016" s="18" t="n"/>
      <c r="G1016" s="17" t="n"/>
      <c r="H1016" s="18">
        <f>IF(OR($E1016&lt;&gt;"Desmontagem",$F1016=""),"",IFERROR($F1016-LOOKUP(2,1/(($B$4:$B1015=$B1016)*($E$4:$E1015="Montagem")),$F$4:$F1015),""))</f>
        <v/>
      </c>
      <c r="I1016" s="14" t="n"/>
    </row>
    <row r="1017">
      <c r="A1017" s="15" t="n"/>
      <c r="B1017" s="14" t="n"/>
      <c r="C1017" s="14" t="n"/>
      <c r="D1017" s="14" t="n"/>
      <c r="E1017" s="14" t="n"/>
      <c r="F1017" s="18" t="n"/>
      <c r="G1017" s="17" t="n"/>
      <c r="H1017" s="18">
        <f>IF(OR($E1017&lt;&gt;"Desmontagem",$F1017=""),"",IFERROR($F1017-LOOKUP(2,1/(($B$4:$B1016=$B1017)*($E$4:$E1016="Montagem")),$F$4:$F1016),""))</f>
        <v/>
      </c>
      <c r="I1017" s="14" t="n"/>
    </row>
    <row r="1018">
      <c r="A1018" s="15" t="n"/>
      <c r="B1018" s="14" t="n"/>
      <c r="C1018" s="14" t="n"/>
      <c r="D1018" s="14" t="n"/>
      <c r="E1018" s="14" t="n"/>
      <c r="F1018" s="18" t="n"/>
      <c r="G1018" s="17" t="n"/>
      <c r="H1018" s="18">
        <f>IF(OR($E1018&lt;&gt;"Desmontagem",$F1018=""),"",IFERROR($F1018-LOOKUP(2,1/(($B$4:$B1017=$B1018)*($E$4:$E1017="Montagem")),$F$4:$F1017),""))</f>
        <v/>
      </c>
      <c r="I1018" s="14" t="n"/>
    </row>
    <row r="1019">
      <c r="A1019" s="15" t="n"/>
      <c r="B1019" s="14" t="n"/>
      <c r="C1019" s="14" t="n"/>
      <c r="D1019" s="14" t="n"/>
      <c r="E1019" s="14" t="n"/>
      <c r="F1019" s="18" t="n"/>
      <c r="G1019" s="17" t="n"/>
      <c r="H1019" s="18">
        <f>IF(OR($E1019&lt;&gt;"Desmontagem",$F1019=""),"",IFERROR($F1019-LOOKUP(2,1/(($B$4:$B1018=$B1019)*($E$4:$E1018="Montagem")),$F$4:$F1018),""))</f>
        <v/>
      </c>
      <c r="I1019" s="14" t="n"/>
    </row>
    <row r="1020">
      <c r="A1020" s="15" t="n"/>
      <c r="B1020" s="14" t="n"/>
      <c r="C1020" s="14" t="n"/>
      <c r="D1020" s="14" t="n"/>
      <c r="E1020" s="14" t="n"/>
      <c r="F1020" s="18" t="n"/>
      <c r="G1020" s="17" t="n"/>
      <c r="H1020" s="18">
        <f>IF(OR($E1020&lt;&gt;"Desmontagem",$F1020=""),"",IFERROR($F1020-LOOKUP(2,1/(($B$4:$B1019=$B1020)*($E$4:$E1019="Montagem")),$F$4:$F1019),""))</f>
        <v/>
      </c>
      <c r="I1020" s="14" t="n"/>
    </row>
    <row r="1021">
      <c r="A1021" s="15" t="n"/>
      <c r="B1021" s="14" t="n"/>
      <c r="C1021" s="14" t="n"/>
      <c r="D1021" s="14" t="n"/>
      <c r="E1021" s="14" t="n"/>
      <c r="F1021" s="18" t="n"/>
      <c r="G1021" s="17" t="n"/>
      <c r="H1021" s="18">
        <f>IF(OR($E1021&lt;&gt;"Desmontagem",$F1021=""),"",IFERROR($F1021-LOOKUP(2,1/(($B$4:$B1020=$B1021)*($E$4:$E1020="Montagem")),$F$4:$F1020),""))</f>
        <v/>
      </c>
      <c r="I1021" s="14" t="n"/>
    </row>
    <row r="1022">
      <c r="A1022" s="15" t="n"/>
      <c r="B1022" s="14" t="n"/>
      <c r="C1022" s="14" t="n"/>
      <c r="D1022" s="14" t="n"/>
      <c r="E1022" s="14" t="n"/>
      <c r="F1022" s="18" t="n"/>
      <c r="G1022" s="17" t="n"/>
      <c r="H1022" s="18">
        <f>IF(OR($E1022&lt;&gt;"Desmontagem",$F1022=""),"",IFERROR($F1022-LOOKUP(2,1/(($B$4:$B1021=$B1022)*($E$4:$E1021="Montagem")),$F$4:$F1021),""))</f>
        <v/>
      </c>
      <c r="I1022" s="14" t="n"/>
    </row>
    <row r="1023">
      <c r="A1023" s="15" t="n"/>
      <c r="B1023" s="14" t="n"/>
      <c r="C1023" s="14" t="n"/>
      <c r="D1023" s="14" t="n"/>
      <c r="E1023" s="14" t="n"/>
      <c r="F1023" s="18" t="n"/>
      <c r="G1023" s="17" t="n"/>
      <c r="H1023" s="18">
        <f>IF(OR($E1023&lt;&gt;"Desmontagem",$F1023=""),"",IFERROR($F1023-LOOKUP(2,1/(($B$4:$B1022=$B1023)*($E$4:$E1022="Montagem")),$F$4:$F1022),""))</f>
        <v/>
      </c>
      <c r="I1023" s="14" t="n"/>
    </row>
    <row r="1024">
      <c r="A1024" s="15" t="n"/>
      <c r="B1024" s="14" t="n"/>
      <c r="C1024" s="14" t="n"/>
      <c r="D1024" s="14" t="n"/>
      <c r="E1024" s="14" t="n"/>
      <c r="F1024" s="18" t="n"/>
      <c r="G1024" s="17" t="n"/>
      <c r="H1024" s="18">
        <f>IF(OR($E1024&lt;&gt;"Desmontagem",$F1024=""),"",IFERROR($F1024-LOOKUP(2,1/(($B$4:$B1023=$B1024)*($E$4:$E1023="Montagem")),$F$4:$F1023),""))</f>
        <v/>
      </c>
      <c r="I1024" s="14" t="n"/>
    </row>
    <row r="1025">
      <c r="A1025" s="15" t="n"/>
      <c r="B1025" s="14" t="n"/>
      <c r="C1025" s="14" t="n"/>
      <c r="D1025" s="14" t="n"/>
      <c r="E1025" s="14" t="n"/>
      <c r="F1025" s="18" t="n"/>
      <c r="G1025" s="17" t="n"/>
      <c r="H1025" s="18">
        <f>IF(OR($E1025&lt;&gt;"Desmontagem",$F1025=""),"",IFERROR($F1025-LOOKUP(2,1/(($B$4:$B1024=$B1025)*($E$4:$E1024="Montagem")),$F$4:$F1024),""))</f>
        <v/>
      </c>
      <c r="I1025" s="14" t="n"/>
    </row>
    <row r="1026">
      <c r="A1026" s="15" t="n"/>
      <c r="B1026" s="14" t="n"/>
      <c r="C1026" s="14" t="n"/>
      <c r="D1026" s="14" t="n"/>
      <c r="E1026" s="14" t="n"/>
      <c r="F1026" s="18" t="n"/>
      <c r="G1026" s="17" t="n"/>
      <c r="H1026" s="18">
        <f>IF(OR($E1026&lt;&gt;"Desmontagem",$F1026=""),"",IFERROR($F1026-LOOKUP(2,1/(($B$4:$B1025=$B1026)*($E$4:$E1025="Montagem")),$F$4:$F1025),""))</f>
        <v/>
      </c>
      <c r="I1026" s="14" t="n"/>
    </row>
    <row r="1027">
      <c r="A1027" s="15" t="n"/>
      <c r="B1027" s="14" t="n"/>
      <c r="C1027" s="14" t="n"/>
      <c r="D1027" s="14" t="n"/>
      <c r="E1027" s="14" t="n"/>
      <c r="F1027" s="18" t="n"/>
      <c r="G1027" s="17" t="n"/>
      <c r="H1027" s="18">
        <f>IF(OR($E1027&lt;&gt;"Desmontagem",$F1027=""),"",IFERROR($F1027-LOOKUP(2,1/(($B$4:$B1026=$B1027)*($E$4:$E1026="Montagem")),$F$4:$F1026),""))</f>
        <v/>
      </c>
      <c r="I1027" s="14" t="n"/>
    </row>
    <row r="1028">
      <c r="A1028" s="15" t="n"/>
      <c r="B1028" s="14" t="n"/>
      <c r="C1028" s="14" t="n"/>
      <c r="D1028" s="14" t="n"/>
      <c r="E1028" s="14" t="n"/>
      <c r="F1028" s="18" t="n"/>
      <c r="G1028" s="17" t="n"/>
      <c r="H1028" s="18">
        <f>IF(OR($E1028&lt;&gt;"Desmontagem",$F1028=""),"",IFERROR($F1028-LOOKUP(2,1/(($B$4:$B1027=$B1028)*($E$4:$E1027="Montagem")),$F$4:$F1027),""))</f>
        <v/>
      </c>
      <c r="I1028" s="14" t="n"/>
    </row>
    <row r="1029">
      <c r="A1029" s="15" t="n"/>
      <c r="B1029" s="14" t="n"/>
      <c r="C1029" s="14" t="n"/>
      <c r="D1029" s="14" t="n"/>
      <c r="E1029" s="14" t="n"/>
      <c r="F1029" s="18" t="n"/>
      <c r="G1029" s="17" t="n"/>
      <c r="H1029" s="18">
        <f>IF(OR($E1029&lt;&gt;"Desmontagem",$F1029=""),"",IFERROR($F1029-LOOKUP(2,1/(($B$4:$B1028=$B1029)*($E$4:$E1028="Montagem")),$F$4:$F1028),""))</f>
        <v/>
      </c>
      <c r="I1029" s="14" t="n"/>
    </row>
    <row r="1030">
      <c r="A1030" s="15" t="n"/>
      <c r="B1030" s="14" t="n"/>
      <c r="C1030" s="14" t="n"/>
      <c r="D1030" s="14" t="n"/>
      <c r="E1030" s="14" t="n"/>
      <c r="F1030" s="18" t="n"/>
      <c r="G1030" s="17" t="n"/>
      <c r="H1030" s="18">
        <f>IF(OR($E1030&lt;&gt;"Desmontagem",$F1030=""),"",IFERROR($F1030-LOOKUP(2,1/(($B$4:$B1029=$B1030)*($E$4:$E1029="Montagem")),$F$4:$F1029),""))</f>
        <v/>
      </c>
      <c r="I1030" s="14" t="n"/>
    </row>
    <row r="1031">
      <c r="A1031" s="15" t="n"/>
      <c r="B1031" s="14" t="n"/>
      <c r="C1031" s="14" t="n"/>
      <c r="D1031" s="14" t="n"/>
      <c r="E1031" s="14" t="n"/>
      <c r="F1031" s="18" t="n"/>
      <c r="G1031" s="17" t="n"/>
      <c r="H1031" s="18">
        <f>IF(OR($E1031&lt;&gt;"Desmontagem",$F1031=""),"",IFERROR($F1031-LOOKUP(2,1/(($B$4:$B1030=$B1031)*($E$4:$E1030="Montagem")),$F$4:$F1030),""))</f>
        <v/>
      </c>
      <c r="I1031" s="14" t="n"/>
    </row>
    <row r="1032">
      <c r="A1032" s="15" t="n"/>
      <c r="B1032" s="14" t="n"/>
      <c r="C1032" s="14" t="n"/>
      <c r="D1032" s="14" t="n"/>
      <c r="E1032" s="14" t="n"/>
      <c r="F1032" s="18" t="n"/>
      <c r="G1032" s="17" t="n"/>
      <c r="H1032" s="18">
        <f>IF(OR($E1032&lt;&gt;"Desmontagem",$F1032=""),"",IFERROR($F1032-LOOKUP(2,1/(($B$4:$B1031=$B1032)*($E$4:$E1031="Montagem")),$F$4:$F1031),""))</f>
        <v/>
      </c>
      <c r="I1032" s="14" t="n"/>
    </row>
    <row r="1033">
      <c r="A1033" s="15" t="n"/>
      <c r="B1033" s="14" t="n"/>
      <c r="C1033" s="14" t="n"/>
      <c r="D1033" s="14" t="n"/>
      <c r="E1033" s="14" t="n"/>
      <c r="F1033" s="18" t="n"/>
      <c r="G1033" s="17" t="n"/>
      <c r="H1033" s="18">
        <f>IF(OR($E1033&lt;&gt;"Desmontagem",$F1033=""),"",IFERROR($F1033-LOOKUP(2,1/(($B$4:$B1032=$B1033)*($E$4:$E1032="Montagem")),$F$4:$F1032),""))</f>
        <v/>
      </c>
      <c r="I1033" s="14" t="n"/>
    </row>
    <row r="1034">
      <c r="A1034" s="15" t="n"/>
      <c r="B1034" s="14" t="n"/>
      <c r="C1034" s="14" t="n"/>
      <c r="D1034" s="14" t="n"/>
      <c r="E1034" s="14" t="n"/>
      <c r="F1034" s="18" t="n"/>
      <c r="G1034" s="17" t="n"/>
      <c r="H1034" s="18">
        <f>IF(OR($E1034&lt;&gt;"Desmontagem",$F1034=""),"",IFERROR($F1034-LOOKUP(2,1/(($B$4:$B1033=$B1034)*($E$4:$E1033="Montagem")),$F$4:$F1033),""))</f>
        <v/>
      </c>
      <c r="I1034" s="14" t="n"/>
    </row>
    <row r="1035">
      <c r="A1035" s="15" t="n"/>
      <c r="B1035" s="14" t="n"/>
      <c r="C1035" s="14" t="n"/>
      <c r="D1035" s="14" t="n"/>
      <c r="E1035" s="14" t="n"/>
      <c r="F1035" s="18" t="n"/>
      <c r="G1035" s="17" t="n"/>
      <c r="H1035" s="18">
        <f>IF(OR($E1035&lt;&gt;"Desmontagem",$F1035=""),"",IFERROR($F1035-LOOKUP(2,1/(($B$4:$B1034=$B1035)*($E$4:$E1034="Montagem")),$F$4:$F1034),""))</f>
        <v/>
      </c>
      <c r="I1035" s="14" t="n"/>
    </row>
    <row r="1036">
      <c r="A1036" s="15" t="n"/>
      <c r="B1036" s="14" t="n"/>
      <c r="C1036" s="14" t="n"/>
      <c r="D1036" s="14" t="n"/>
      <c r="E1036" s="14" t="n"/>
      <c r="F1036" s="18" t="n"/>
      <c r="G1036" s="17" t="n"/>
      <c r="H1036" s="18">
        <f>IF(OR($E1036&lt;&gt;"Desmontagem",$F1036=""),"",IFERROR($F1036-LOOKUP(2,1/(($B$4:$B1035=$B1036)*($E$4:$E1035="Montagem")),$F$4:$F1035),""))</f>
        <v/>
      </c>
      <c r="I1036" s="14" t="n"/>
    </row>
    <row r="1037">
      <c r="A1037" s="15" t="n"/>
      <c r="B1037" s="14" t="n"/>
      <c r="C1037" s="14" t="n"/>
      <c r="D1037" s="14" t="n"/>
      <c r="E1037" s="14" t="n"/>
      <c r="F1037" s="18" t="n"/>
      <c r="G1037" s="17" t="n"/>
      <c r="H1037" s="18">
        <f>IF(OR($E1037&lt;&gt;"Desmontagem",$F1037=""),"",IFERROR($F1037-LOOKUP(2,1/(($B$4:$B1036=$B1037)*($E$4:$E1036="Montagem")),$F$4:$F1036),""))</f>
        <v/>
      </c>
      <c r="I1037" s="14" t="n"/>
    </row>
    <row r="1038">
      <c r="A1038" s="15" t="n"/>
      <c r="B1038" s="14" t="n"/>
      <c r="C1038" s="14" t="n"/>
      <c r="D1038" s="14" t="n"/>
      <c r="E1038" s="14" t="n"/>
      <c r="F1038" s="18" t="n"/>
      <c r="G1038" s="17" t="n"/>
      <c r="H1038" s="18">
        <f>IF(OR($E1038&lt;&gt;"Desmontagem",$F1038=""),"",IFERROR($F1038-LOOKUP(2,1/(($B$4:$B1037=$B1038)*($E$4:$E1037="Montagem")),$F$4:$F1037),""))</f>
        <v/>
      </c>
      <c r="I1038" s="14" t="n"/>
    </row>
    <row r="1039">
      <c r="A1039" s="15" t="n"/>
      <c r="B1039" s="14" t="n"/>
      <c r="C1039" s="14" t="n"/>
      <c r="D1039" s="14" t="n"/>
      <c r="E1039" s="14" t="n"/>
      <c r="F1039" s="18" t="n"/>
      <c r="G1039" s="17" t="n"/>
      <c r="H1039" s="18">
        <f>IF(OR($E1039&lt;&gt;"Desmontagem",$F1039=""),"",IFERROR($F1039-LOOKUP(2,1/(($B$4:$B1038=$B1039)*($E$4:$E1038="Montagem")),$F$4:$F1038),""))</f>
        <v/>
      </c>
      <c r="I1039" s="14" t="n"/>
    </row>
    <row r="1040">
      <c r="A1040" s="15" t="n"/>
      <c r="B1040" s="14" t="n"/>
      <c r="C1040" s="14" t="n"/>
      <c r="D1040" s="14" t="n"/>
      <c r="E1040" s="14" t="n"/>
      <c r="F1040" s="18" t="n"/>
      <c r="G1040" s="17" t="n"/>
      <c r="H1040" s="18">
        <f>IF(OR($E1040&lt;&gt;"Desmontagem",$F1040=""),"",IFERROR($F1040-LOOKUP(2,1/(($B$4:$B1039=$B1040)*($E$4:$E1039="Montagem")),$F$4:$F1039),""))</f>
        <v/>
      </c>
      <c r="I1040" s="14" t="n"/>
    </row>
    <row r="1041">
      <c r="A1041" s="15" t="n"/>
      <c r="B1041" s="14" t="n"/>
      <c r="C1041" s="14" t="n"/>
      <c r="D1041" s="14" t="n"/>
      <c r="E1041" s="14" t="n"/>
      <c r="F1041" s="18" t="n"/>
      <c r="G1041" s="17" t="n"/>
      <c r="H1041" s="18">
        <f>IF(OR($E1041&lt;&gt;"Desmontagem",$F1041=""),"",IFERROR($F1041-LOOKUP(2,1/(($B$4:$B1040=$B1041)*($E$4:$E1040="Montagem")),$F$4:$F1040),""))</f>
        <v/>
      </c>
      <c r="I1041" s="14" t="n"/>
    </row>
    <row r="1042">
      <c r="A1042" s="15" t="n"/>
      <c r="B1042" s="14" t="n"/>
      <c r="C1042" s="14" t="n"/>
      <c r="D1042" s="14" t="n"/>
      <c r="E1042" s="14" t="n"/>
      <c r="F1042" s="18" t="n"/>
      <c r="G1042" s="17" t="n"/>
      <c r="H1042" s="18">
        <f>IF(OR($E1042&lt;&gt;"Desmontagem",$F1042=""),"",IFERROR($F1042-LOOKUP(2,1/(($B$4:$B1041=$B1042)*($E$4:$E1041="Montagem")),$F$4:$F1041),""))</f>
        <v/>
      </c>
      <c r="I1042" s="14" t="n"/>
    </row>
    <row r="1043">
      <c r="A1043" s="15" t="n"/>
      <c r="B1043" s="14" t="n"/>
      <c r="C1043" s="14" t="n"/>
      <c r="D1043" s="14" t="n"/>
      <c r="E1043" s="14" t="n"/>
      <c r="F1043" s="18" t="n"/>
      <c r="G1043" s="17" t="n"/>
      <c r="H1043" s="18">
        <f>IF(OR($E1043&lt;&gt;"Desmontagem",$F1043=""),"",IFERROR($F1043-LOOKUP(2,1/(($B$4:$B1042=$B1043)*($E$4:$E1042="Montagem")),$F$4:$F1042),""))</f>
        <v/>
      </c>
      <c r="I1043" s="14" t="n"/>
    </row>
    <row r="1044">
      <c r="A1044" s="15" t="n"/>
      <c r="B1044" s="14" t="n"/>
      <c r="C1044" s="14" t="n"/>
      <c r="D1044" s="14" t="n"/>
      <c r="E1044" s="14" t="n"/>
      <c r="F1044" s="18" t="n"/>
      <c r="G1044" s="17" t="n"/>
      <c r="H1044" s="18">
        <f>IF(OR($E1044&lt;&gt;"Desmontagem",$F1044=""),"",IFERROR($F1044-LOOKUP(2,1/(($B$4:$B1043=$B1044)*($E$4:$E1043="Montagem")),$F$4:$F1043),""))</f>
        <v/>
      </c>
      <c r="I1044" s="14" t="n"/>
    </row>
    <row r="1045">
      <c r="A1045" s="15" t="n"/>
      <c r="B1045" s="14" t="n"/>
      <c r="C1045" s="14" t="n"/>
      <c r="D1045" s="14" t="n"/>
      <c r="E1045" s="14" t="n"/>
      <c r="F1045" s="18" t="n"/>
      <c r="G1045" s="17" t="n"/>
      <c r="H1045" s="18">
        <f>IF(OR($E1045&lt;&gt;"Desmontagem",$F1045=""),"",IFERROR($F1045-LOOKUP(2,1/(($B$4:$B1044=$B1045)*($E$4:$E1044="Montagem")),$F$4:$F1044),""))</f>
        <v/>
      </c>
      <c r="I1045" s="14" t="n"/>
    </row>
    <row r="1046">
      <c r="A1046" s="15" t="n"/>
      <c r="B1046" s="14" t="n"/>
      <c r="C1046" s="14" t="n"/>
      <c r="D1046" s="14" t="n"/>
      <c r="E1046" s="14" t="n"/>
      <c r="F1046" s="18" t="n"/>
      <c r="G1046" s="17" t="n"/>
      <c r="H1046" s="18">
        <f>IF(OR($E1046&lt;&gt;"Desmontagem",$F1046=""),"",IFERROR($F1046-LOOKUP(2,1/(($B$4:$B1045=$B1046)*($E$4:$E1045="Montagem")),$F$4:$F1045),""))</f>
        <v/>
      </c>
      <c r="I1046" s="14" t="n"/>
    </row>
    <row r="1047">
      <c r="A1047" s="15" t="n"/>
      <c r="B1047" s="14" t="n"/>
      <c r="C1047" s="14" t="n"/>
      <c r="D1047" s="14" t="n"/>
      <c r="E1047" s="14" t="n"/>
      <c r="F1047" s="18" t="n"/>
      <c r="G1047" s="17" t="n"/>
      <c r="H1047" s="18">
        <f>IF(OR($E1047&lt;&gt;"Desmontagem",$F1047=""),"",IFERROR($F1047-LOOKUP(2,1/(($B$4:$B1046=$B1047)*($E$4:$E1046="Montagem")),$F$4:$F1046),""))</f>
        <v/>
      </c>
      <c r="I1047" s="14" t="n"/>
    </row>
    <row r="1048">
      <c r="A1048" s="15" t="n"/>
      <c r="B1048" s="14" t="n"/>
      <c r="C1048" s="14" t="n"/>
      <c r="D1048" s="14" t="n"/>
      <c r="E1048" s="14" t="n"/>
      <c r="F1048" s="18" t="n"/>
      <c r="G1048" s="17" t="n"/>
      <c r="H1048" s="18">
        <f>IF(OR($E1048&lt;&gt;"Desmontagem",$F1048=""),"",IFERROR($F1048-LOOKUP(2,1/(($B$4:$B1047=$B1048)*($E$4:$E1047="Montagem")),$F$4:$F1047),""))</f>
        <v/>
      </c>
      <c r="I1048" s="14" t="n"/>
    </row>
    <row r="1049">
      <c r="A1049" s="15" t="n"/>
      <c r="B1049" s="14" t="n"/>
      <c r="C1049" s="14" t="n"/>
      <c r="D1049" s="14" t="n"/>
      <c r="E1049" s="14" t="n"/>
      <c r="F1049" s="18" t="n"/>
      <c r="G1049" s="17" t="n"/>
      <c r="H1049" s="18">
        <f>IF(OR($E1049&lt;&gt;"Desmontagem",$F1049=""),"",IFERROR($F1049-LOOKUP(2,1/(($B$4:$B1048=$B1049)*($E$4:$E1048="Montagem")),$F$4:$F1048),""))</f>
        <v/>
      </c>
      <c r="I1049" s="14" t="n"/>
    </row>
    <row r="1050">
      <c r="A1050" s="15" t="n"/>
      <c r="B1050" s="14" t="n"/>
      <c r="C1050" s="14" t="n"/>
      <c r="D1050" s="14" t="n"/>
      <c r="E1050" s="14" t="n"/>
      <c r="F1050" s="18" t="n"/>
      <c r="G1050" s="17" t="n"/>
      <c r="H1050" s="18">
        <f>IF(OR($E1050&lt;&gt;"Desmontagem",$F1050=""),"",IFERROR($F1050-LOOKUP(2,1/(($B$4:$B1049=$B1050)*($E$4:$E1049="Montagem")),$F$4:$F1049),""))</f>
        <v/>
      </c>
      <c r="I1050" s="14" t="n"/>
    </row>
    <row r="1051">
      <c r="A1051" s="15" t="n"/>
      <c r="B1051" s="14" t="n"/>
      <c r="C1051" s="14" t="n"/>
      <c r="D1051" s="14" t="n"/>
      <c r="E1051" s="14" t="n"/>
      <c r="F1051" s="18" t="n"/>
      <c r="G1051" s="17" t="n"/>
      <c r="H1051" s="18">
        <f>IF(OR($E1051&lt;&gt;"Desmontagem",$F1051=""),"",IFERROR($F1051-LOOKUP(2,1/(($B$4:$B1050=$B1051)*($E$4:$E1050="Montagem")),$F$4:$F1050),""))</f>
        <v/>
      </c>
      <c r="I1051" s="14" t="n"/>
    </row>
    <row r="1052">
      <c r="A1052" s="15" t="n"/>
      <c r="B1052" s="14" t="n"/>
      <c r="C1052" s="14" t="n"/>
      <c r="D1052" s="14" t="n"/>
      <c r="E1052" s="14" t="n"/>
      <c r="F1052" s="18" t="n"/>
      <c r="G1052" s="17" t="n"/>
      <c r="H1052" s="18">
        <f>IF(OR($E1052&lt;&gt;"Desmontagem",$F1052=""),"",IFERROR($F1052-LOOKUP(2,1/(($B$4:$B1051=$B1052)*($E$4:$E1051="Montagem")),$F$4:$F1051),""))</f>
        <v/>
      </c>
      <c r="I1052" s="14" t="n"/>
    </row>
    <row r="1053">
      <c r="A1053" s="15" t="n"/>
      <c r="B1053" s="14" t="n"/>
      <c r="C1053" s="14" t="n"/>
      <c r="D1053" s="14" t="n"/>
      <c r="E1053" s="14" t="n"/>
      <c r="F1053" s="18" t="n"/>
      <c r="G1053" s="17" t="n"/>
      <c r="H1053" s="18">
        <f>IF(OR($E1053&lt;&gt;"Desmontagem",$F1053=""),"",IFERROR($F1053-LOOKUP(2,1/(($B$4:$B1052=$B1053)*($E$4:$E1052="Montagem")),$F$4:$F1052),""))</f>
        <v/>
      </c>
      <c r="I1053" s="14" t="n"/>
    </row>
    <row r="1054">
      <c r="A1054" s="15" t="n"/>
      <c r="B1054" s="14" t="n"/>
      <c r="C1054" s="14" t="n"/>
      <c r="D1054" s="14" t="n"/>
      <c r="E1054" s="14" t="n"/>
      <c r="F1054" s="18" t="n"/>
      <c r="G1054" s="17" t="n"/>
      <c r="H1054" s="18">
        <f>IF(OR($E1054&lt;&gt;"Desmontagem",$F1054=""),"",IFERROR($F1054-LOOKUP(2,1/(($B$4:$B1053=$B1054)*($E$4:$E1053="Montagem")),$F$4:$F1053),""))</f>
        <v/>
      </c>
      <c r="I1054" s="14" t="n"/>
    </row>
    <row r="1055">
      <c r="A1055" s="15" t="n"/>
      <c r="B1055" s="14" t="n"/>
      <c r="C1055" s="14" t="n"/>
      <c r="D1055" s="14" t="n"/>
      <c r="E1055" s="14" t="n"/>
      <c r="F1055" s="18" t="n"/>
      <c r="G1055" s="17" t="n"/>
      <c r="H1055" s="18">
        <f>IF(OR($E1055&lt;&gt;"Desmontagem",$F1055=""),"",IFERROR($F1055-LOOKUP(2,1/(($B$4:$B1054=$B1055)*($E$4:$E1054="Montagem")),$F$4:$F1054),""))</f>
        <v/>
      </c>
      <c r="I1055" s="14" t="n"/>
    </row>
    <row r="1056">
      <c r="A1056" s="15" t="n"/>
      <c r="B1056" s="14" t="n"/>
      <c r="C1056" s="14" t="n"/>
      <c r="D1056" s="14" t="n"/>
      <c r="E1056" s="14" t="n"/>
      <c r="F1056" s="18" t="n"/>
      <c r="G1056" s="17" t="n"/>
      <c r="H1056" s="18">
        <f>IF(OR($E1056&lt;&gt;"Desmontagem",$F1056=""),"",IFERROR($F1056-LOOKUP(2,1/(($B$4:$B1055=$B1056)*($E$4:$E1055="Montagem")),$F$4:$F1055),""))</f>
        <v/>
      </c>
      <c r="I1056" s="14" t="n"/>
    </row>
    <row r="1057">
      <c r="A1057" s="15" t="n"/>
      <c r="B1057" s="14" t="n"/>
      <c r="C1057" s="14" t="n"/>
      <c r="D1057" s="14" t="n"/>
      <c r="E1057" s="14" t="n"/>
      <c r="F1057" s="18" t="n"/>
      <c r="G1057" s="17" t="n"/>
      <c r="H1057" s="18">
        <f>IF(OR($E1057&lt;&gt;"Desmontagem",$F1057=""),"",IFERROR($F1057-LOOKUP(2,1/(($B$4:$B1056=$B1057)*($E$4:$E1056="Montagem")),$F$4:$F1056),""))</f>
        <v/>
      </c>
      <c r="I1057" s="14" t="n"/>
    </row>
    <row r="1058">
      <c r="A1058" s="15" t="n"/>
      <c r="B1058" s="14" t="n"/>
      <c r="C1058" s="14" t="n"/>
      <c r="D1058" s="14" t="n"/>
      <c r="E1058" s="14" t="n"/>
      <c r="F1058" s="18" t="n"/>
      <c r="G1058" s="17" t="n"/>
      <c r="H1058" s="18">
        <f>IF(OR($E1058&lt;&gt;"Desmontagem",$F1058=""),"",IFERROR($F1058-LOOKUP(2,1/(($B$4:$B1057=$B1058)*($E$4:$E1057="Montagem")),$F$4:$F1057),""))</f>
        <v/>
      </c>
      <c r="I1058" s="14" t="n"/>
    </row>
    <row r="1059">
      <c r="A1059" s="15" t="n"/>
      <c r="B1059" s="14" t="n"/>
      <c r="C1059" s="14" t="n"/>
      <c r="D1059" s="14" t="n"/>
      <c r="E1059" s="14" t="n"/>
      <c r="F1059" s="18" t="n"/>
      <c r="G1059" s="17" t="n"/>
      <c r="H1059" s="18">
        <f>IF(OR($E1059&lt;&gt;"Desmontagem",$F1059=""),"",IFERROR($F1059-LOOKUP(2,1/(($B$4:$B1058=$B1059)*($E$4:$E1058="Montagem")),$F$4:$F1058),""))</f>
        <v/>
      </c>
      <c r="I1059" s="14" t="n"/>
    </row>
    <row r="1060">
      <c r="A1060" s="15" t="n"/>
      <c r="B1060" s="14" t="n"/>
      <c r="C1060" s="14" t="n"/>
      <c r="D1060" s="14" t="n"/>
      <c r="E1060" s="14" t="n"/>
      <c r="F1060" s="18" t="n"/>
      <c r="G1060" s="17" t="n"/>
      <c r="H1060" s="18">
        <f>IF(OR($E1060&lt;&gt;"Desmontagem",$F1060=""),"",IFERROR($F1060-LOOKUP(2,1/(($B$4:$B1059=$B1060)*($E$4:$E1059="Montagem")),$F$4:$F1059),""))</f>
        <v/>
      </c>
      <c r="I1060" s="14" t="n"/>
    </row>
    <row r="1061">
      <c r="A1061" s="15" t="n"/>
      <c r="B1061" s="14" t="n"/>
      <c r="C1061" s="14" t="n"/>
      <c r="D1061" s="14" t="n"/>
      <c r="E1061" s="14" t="n"/>
      <c r="F1061" s="18" t="n"/>
      <c r="G1061" s="17" t="n"/>
      <c r="H1061" s="18">
        <f>IF(OR($E1061&lt;&gt;"Desmontagem",$F1061=""),"",IFERROR($F1061-LOOKUP(2,1/(($B$4:$B1060=$B1061)*($E$4:$E1060="Montagem")),$F$4:$F1060),""))</f>
        <v/>
      </c>
      <c r="I1061" s="14" t="n"/>
    </row>
    <row r="1062">
      <c r="A1062" s="15" t="n"/>
      <c r="B1062" s="14" t="n"/>
      <c r="C1062" s="14" t="n"/>
      <c r="D1062" s="14" t="n"/>
      <c r="E1062" s="14" t="n"/>
      <c r="F1062" s="18" t="n"/>
      <c r="G1062" s="17" t="n"/>
      <c r="H1062" s="18">
        <f>IF(OR($E1062&lt;&gt;"Desmontagem",$F1062=""),"",IFERROR($F1062-LOOKUP(2,1/(($B$4:$B1061=$B1062)*($E$4:$E1061="Montagem")),$F$4:$F1061),""))</f>
        <v/>
      </c>
      <c r="I1062" s="14" t="n"/>
    </row>
    <row r="1063">
      <c r="A1063" s="15" t="n"/>
      <c r="B1063" s="14" t="n"/>
      <c r="C1063" s="14" t="n"/>
      <c r="D1063" s="14" t="n"/>
      <c r="E1063" s="14" t="n"/>
      <c r="F1063" s="18" t="n"/>
      <c r="G1063" s="17" t="n"/>
      <c r="H1063" s="18">
        <f>IF(OR($E1063&lt;&gt;"Desmontagem",$F1063=""),"",IFERROR($F1063-LOOKUP(2,1/(($B$4:$B1062=$B1063)*($E$4:$E1062="Montagem")),$F$4:$F1062),""))</f>
        <v/>
      </c>
      <c r="I1063" s="14" t="n"/>
    </row>
    <row r="1064">
      <c r="A1064" s="15" t="n"/>
      <c r="B1064" s="14" t="n"/>
      <c r="C1064" s="14" t="n"/>
      <c r="D1064" s="14" t="n"/>
      <c r="E1064" s="14" t="n"/>
      <c r="F1064" s="18" t="n"/>
      <c r="G1064" s="17" t="n"/>
      <c r="H1064" s="18">
        <f>IF(OR($E1064&lt;&gt;"Desmontagem",$F1064=""),"",IFERROR($F1064-LOOKUP(2,1/(($B$4:$B1063=$B1064)*($E$4:$E1063="Montagem")),$F$4:$F1063),""))</f>
        <v/>
      </c>
      <c r="I1064" s="14" t="n"/>
    </row>
    <row r="1065">
      <c r="A1065" s="15" t="n"/>
      <c r="B1065" s="14" t="n"/>
      <c r="C1065" s="14" t="n"/>
      <c r="D1065" s="14" t="n"/>
      <c r="E1065" s="14" t="n"/>
      <c r="F1065" s="18" t="n"/>
      <c r="G1065" s="17" t="n"/>
      <c r="H1065" s="18">
        <f>IF(OR($E1065&lt;&gt;"Desmontagem",$F1065=""),"",IFERROR($F1065-LOOKUP(2,1/(($B$4:$B1064=$B1065)*($E$4:$E1064="Montagem")),$F$4:$F1064),""))</f>
        <v/>
      </c>
      <c r="I1065" s="14" t="n"/>
    </row>
    <row r="1066">
      <c r="A1066" s="15" t="n"/>
      <c r="B1066" s="14" t="n"/>
      <c r="C1066" s="14" t="n"/>
      <c r="D1066" s="14" t="n"/>
      <c r="E1066" s="14" t="n"/>
      <c r="F1066" s="18" t="n"/>
      <c r="G1066" s="17" t="n"/>
      <c r="H1066" s="18">
        <f>IF(OR($E1066&lt;&gt;"Desmontagem",$F1066=""),"",IFERROR($F1066-LOOKUP(2,1/(($B$4:$B1065=$B1066)*($E$4:$E1065="Montagem")),$F$4:$F1065),""))</f>
        <v/>
      </c>
      <c r="I1066" s="14" t="n"/>
    </row>
    <row r="1067">
      <c r="A1067" s="15" t="n"/>
      <c r="B1067" s="14" t="n"/>
      <c r="C1067" s="14" t="n"/>
      <c r="D1067" s="14" t="n"/>
      <c r="E1067" s="14" t="n"/>
      <c r="F1067" s="18" t="n"/>
      <c r="G1067" s="17" t="n"/>
      <c r="H1067" s="18">
        <f>IF(OR($E1067&lt;&gt;"Desmontagem",$F1067=""),"",IFERROR($F1067-LOOKUP(2,1/(($B$4:$B1066=$B1067)*($E$4:$E1066="Montagem")),$F$4:$F1066),""))</f>
        <v/>
      </c>
      <c r="I1067" s="14" t="n"/>
    </row>
    <row r="1068">
      <c r="A1068" s="15" t="n"/>
      <c r="B1068" s="14" t="n"/>
      <c r="C1068" s="14" t="n"/>
      <c r="D1068" s="14" t="n"/>
      <c r="E1068" s="14" t="n"/>
      <c r="F1068" s="18" t="n"/>
      <c r="G1068" s="17" t="n"/>
      <c r="H1068" s="18">
        <f>IF(OR($E1068&lt;&gt;"Desmontagem",$F1068=""),"",IFERROR($F1068-LOOKUP(2,1/(($B$4:$B1067=$B1068)*($E$4:$E1067="Montagem")),$F$4:$F1067),""))</f>
        <v/>
      </c>
      <c r="I1068" s="14" t="n"/>
    </row>
    <row r="1069">
      <c r="A1069" s="15" t="n"/>
      <c r="B1069" s="14" t="n"/>
      <c r="C1069" s="14" t="n"/>
      <c r="D1069" s="14" t="n"/>
      <c r="E1069" s="14" t="n"/>
      <c r="F1069" s="18" t="n"/>
      <c r="G1069" s="17" t="n"/>
      <c r="H1069" s="18">
        <f>IF(OR($E1069&lt;&gt;"Desmontagem",$F1069=""),"",IFERROR($F1069-LOOKUP(2,1/(($B$4:$B1068=$B1069)*($E$4:$E1068="Montagem")),$F$4:$F1068),""))</f>
        <v/>
      </c>
      <c r="I1069" s="14" t="n"/>
    </row>
    <row r="1070">
      <c r="A1070" s="15" t="n"/>
      <c r="B1070" s="14" t="n"/>
      <c r="C1070" s="14" t="n"/>
      <c r="D1070" s="14" t="n"/>
      <c r="E1070" s="14" t="n"/>
      <c r="F1070" s="18" t="n"/>
      <c r="G1070" s="17" t="n"/>
      <c r="H1070" s="18">
        <f>IF(OR($E1070&lt;&gt;"Desmontagem",$F1070=""),"",IFERROR($F1070-LOOKUP(2,1/(($B$4:$B1069=$B1070)*($E$4:$E1069="Montagem")),$F$4:$F1069),""))</f>
        <v/>
      </c>
      <c r="I1070" s="14" t="n"/>
    </row>
    <row r="1071">
      <c r="A1071" s="15" t="n"/>
      <c r="B1071" s="14" t="n"/>
      <c r="C1071" s="14" t="n"/>
      <c r="D1071" s="14" t="n"/>
      <c r="E1071" s="14" t="n"/>
      <c r="F1071" s="18" t="n"/>
      <c r="G1071" s="17" t="n"/>
      <c r="H1071" s="18">
        <f>IF(OR($E1071&lt;&gt;"Desmontagem",$F1071=""),"",IFERROR($F1071-LOOKUP(2,1/(($B$4:$B1070=$B1071)*($E$4:$E1070="Montagem")),$F$4:$F1070),""))</f>
        <v/>
      </c>
      <c r="I1071" s="14" t="n"/>
    </row>
    <row r="1072">
      <c r="A1072" s="15" t="n"/>
      <c r="B1072" s="14" t="n"/>
      <c r="C1072" s="14" t="n"/>
      <c r="D1072" s="14" t="n"/>
      <c r="E1072" s="14" t="n"/>
      <c r="F1072" s="18" t="n"/>
      <c r="G1072" s="17" t="n"/>
      <c r="H1072" s="18">
        <f>IF(OR($E1072&lt;&gt;"Desmontagem",$F1072=""),"",IFERROR($F1072-LOOKUP(2,1/(($B$4:$B1071=$B1072)*($E$4:$E1071="Montagem")),$F$4:$F1071),""))</f>
        <v/>
      </c>
      <c r="I1072" s="14" t="n"/>
    </row>
    <row r="1073">
      <c r="A1073" s="15" t="n"/>
      <c r="B1073" s="14" t="n"/>
      <c r="C1073" s="14" t="n"/>
      <c r="D1073" s="14" t="n"/>
      <c r="E1073" s="14" t="n"/>
      <c r="F1073" s="18" t="n"/>
      <c r="G1073" s="17" t="n"/>
      <c r="H1073" s="18">
        <f>IF(OR($E1073&lt;&gt;"Desmontagem",$F1073=""),"",IFERROR($F1073-LOOKUP(2,1/(($B$4:$B1072=$B1073)*($E$4:$E1072="Montagem")),$F$4:$F1072),""))</f>
        <v/>
      </c>
      <c r="I1073" s="14" t="n"/>
    </row>
    <row r="1074">
      <c r="A1074" s="15" t="n"/>
      <c r="B1074" s="14" t="n"/>
      <c r="C1074" s="14" t="n"/>
      <c r="D1074" s="14" t="n"/>
      <c r="E1074" s="14" t="n"/>
      <c r="F1074" s="18" t="n"/>
      <c r="G1074" s="17" t="n"/>
      <c r="H1074" s="18">
        <f>IF(OR($E1074&lt;&gt;"Desmontagem",$F1074=""),"",IFERROR($F1074-LOOKUP(2,1/(($B$4:$B1073=$B1074)*($E$4:$E1073="Montagem")),$F$4:$F1073),""))</f>
        <v/>
      </c>
      <c r="I1074" s="14" t="n"/>
    </row>
    <row r="1075">
      <c r="A1075" s="15" t="n"/>
      <c r="B1075" s="14" t="n"/>
      <c r="C1075" s="14" t="n"/>
      <c r="D1075" s="14" t="n"/>
      <c r="E1075" s="14" t="n"/>
      <c r="F1075" s="18" t="n"/>
      <c r="G1075" s="17" t="n"/>
      <c r="H1075" s="18">
        <f>IF(OR($E1075&lt;&gt;"Desmontagem",$F1075=""),"",IFERROR($F1075-LOOKUP(2,1/(($B$4:$B1074=$B1075)*($E$4:$E1074="Montagem")),$F$4:$F1074),""))</f>
        <v/>
      </c>
      <c r="I1075" s="14" t="n"/>
    </row>
    <row r="1076">
      <c r="A1076" s="15" t="n"/>
      <c r="B1076" s="14" t="n"/>
      <c r="C1076" s="14" t="n"/>
      <c r="D1076" s="14" t="n"/>
      <c r="E1076" s="14" t="n"/>
      <c r="F1076" s="18" t="n"/>
      <c r="G1076" s="17" t="n"/>
      <c r="H1076" s="18">
        <f>IF(OR($E1076&lt;&gt;"Desmontagem",$F1076=""),"",IFERROR($F1076-LOOKUP(2,1/(($B$4:$B1075=$B1076)*($E$4:$E1075="Montagem")),$F$4:$F1075),""))</f>
        <v/>
      </c>
      <c r="I1076" s="14" t="n"/>
    </row>
    <row r="1077">
      <c r="A1077" s="15" t="n"/>
      <c r="B1077" s="14" t="n"/>
      <c r="C1077" s="14" t="n"/>
      <c r="D1077" s="14" t="n"/>
      <c r="E1077" s="14" t="n"/>
      <c r="F1077" s="18" t="n"/>
      <c r="G1077" s="17" t="n"/>
      <c r="H1077" s="18">
        <f>IF(OR($E1077&lt;&gt;"Desmontagem",$F1077=""),"",IFERROR($F1077-LOOKUP(2,1/(($B$4:$B1076=$B1077)*($E$4:$E1076="Montagem")),$F$4:$F1076),""))</f>
        <v/>
      </c>
      <c r="I1077" s="14" t="n"/>
    </row>
    <row r="1078">
      <c r="A1078" s="15" t="n"/>
      <c r="B1078" s="14" t="n"/>
      <c r="C1078" s="14" t="n"/>
      <c r="D1078" s="14" t="n"/>
      <c r="E1078" s="14" t="n"/>
      <c r="F1078" s="18" t="n"/>
      <c r="G1078" s="17" t="n"/>
      <c r="H1078" s="18">
        <f>IF(OR($E1078&lt;&gt;"Desmontagem",$F1078=""),"",IFERROR($F1078-LOOKUP(2,1/(($B$4:$B1077=$B1078)*($E$4:$E1077="Montagem")),$F$4:$F1077),""))</f>
        <v/>
      </c>
      <c r="I1078" s="14" t="n"/>
    </row>
    <row r="1079">
      <c r="A1079" s="15" t="n"/>
      <c r="B1079" s="14" t="n"/>
      <c r="C1079" s="14" t="n"/>
      <c r="D1079" s="14" t="n"/>
      <c r="E1079" s="14" t="n"/>
      <c r="F1079" s="18" t="n"/>
      <c r="G1079" s="17" t="n"/>
      <c r="H1079" s="18">
        <f>IF(OR($E1079&lt;&gt;"Desmontagem",$F1079=""),"",IFERROR($F1079-LOOKUP(2,1/(($B$4:$B1078=$B1079)*($E$4:$E1078="Montagem")),$F$4:$F1078),""))</f>
        <v/>
      </c>
      <c r="I1079" s="14" t="n"/>
    </row>
    <row r="1080">
      <c r="A1080" s="15" t="n"/>
      <c r="B1080" s="14" t="n"/>
      <c r="C1080" s="14" t="n"/>
      <c r="D1080" s="14" t="n"/>
      <c r="E1080" s="14" t="n"/>
      <c r="F1080" s="18" t="n"/>
      <c r="G1080" s="17" t="n"/>
      <c r="H1080" s="18">
        <f>IF(OR($E1080&lt;&gt;"Desmontagem",$F1080=""),"",IFERROR($F1080-LOOKUP(2,1/(($B$4:$B1079=$B1080)*($E$4:$E1079="Montagem")),$F$4:$F1079),""))</f>
        <v/>
      </c>
      <c r="I1080" s="14" t="n"/>
    </row>
    <row r="1081">
      <c r="A1081" s="15" t="n"/>
      <c r="B1081" s="14" t="n"/>
      <c r="C1081" s="14" t="n"/>
      <c r="D1081" s="14" t="n"/>
      <c r="E1081" s="14" t="n"/>
      <c r="F1081" s="18" t="n"/>
      <c r="G1081" s="17" t="n"/>
      <c r="H1081" s="18">
        <f>IF(OR($E1081&lt;&gt;"Desmontagem",$F1081=""),"",IFERROR($F1081-LOOKUP(2,1/(($B$4:$B1080=$B1081)*($E$4:$E1080="Montagem")),$F$4:$F1080),""))</f>
        <v/>
      </c>
      <c r="I1081" s="14" t="n"/>
    </row>
    <row r="1082">
      <c r="A1082" s="15" t="n"/>
      <c r="B1082" s="14" t="n"/>
      <c r="C1082" s="14" t="n"/>
      <c r="D1082" s="14" t="n"/>
      <c r="E1082" s="14" t="n"/>
      <c r="F1082" s="18" t="n"/>
      <c r="G1082" s="17" t="n"/>
      <c r="H1082" s="18">
        <f>IF(OR($E1082&lt;&gt;"Desmontagem",$F1082=""),"",IFERROR($F1082-LOOKUP(2,1/(($B$4:$B1081=$B1082)*($E$4:$E1081="Montagem")),$F$4:$F1081),""))</f>
        <v/>
      </c>
      <c r="I1082" s="14" t="n"/>
    </row>
    <row r="1083">
      <c r="A1083" s="15" t="n"/>
      <c r="B1083" s="14" t="n"/>
      <c r="C1083" s="14" t="n"/>
      <c r="D1083" s="14" t="n"/>
      <c r="E1083" s="14" t="n"/>
      <c r="F1083" s="18" t="n"/>
      <c r="G1083" s="17" t="n"/>
      <c r="H1083" s="18">
        <f>IF(OR($E1083&lt;&gt;"Desmontagem",$F1083=""),"",IFERROR($F1083-LOOKUP(2,1/(($B$4:$B1082=$B1083)*($E$4:$E1082="Montagem")),$F$4:$F1082),""))</f>
        <v/>
      </c>
      <c r="I1083" s="14" t="n"/>
    </row>
    <row r="1084">
      <c r="A1084" s="15" t="n"/>
      <c r="B1084" s="14" t="n"/>
      <c r="C1084" s="14" t="n"/>
      <c r="D1084" s="14" t="n"/>
      <c r="E1084" s="14" t="n"/>
      <c r="F1084" s="18" t="n"/>
      <c r="G1084" s="17" t="n"/>
      <c r="H1084" s="18">
        <f>IF(OR($E1084&lt;&gt;"Desmontagem",$F1084=""),"",IFERROR($F1084-LOOKUP(2,1/(($B$4:$B1083=$B1084)*($E$4:$E1083="Montagem")),$F$4:$F1083),""))</f>
        <v/>
      </c>
      <c r="I1084" s="14" t="n"/>
    </row>
    <row r="1085">
      <c r="A1085" s="15" t="n"/>
      <c r="B1085" s="14" t="n"/>
      <c r="C1085" s="14" t="n"/>
      <c r="D1085" s="14" t="n"/>
      <c r="E1085" s="14" t="n"/>
      <c r="F1085" s="18" t="n"/>
      <c r="G1085" s="17" t="n"/>
      <c r="H1085" s="18">
        <f>IF(OR($E1085&lt;&gt;"Desmontagem",$F1085=""),"",IFERROR($F1085-LOOKUP(2,1/(($B$4:$B1084=$B1085)*($E$4:$E1084="Montagem")),$F$4:$F1084),""))</f>
        <v/>
      </c>
      <c r="I1085" s="14" t="n"/>
    </row>
    <row r="1086">
      <c r="A1086" s="15" t="n"/>
      <c r="B1086" s="14" t="n"/>
      <c r="C1086" s="14" t="n"/>
      <c r="D1086" s="14" t="n"/>
      <c r="E1086" s="14" t="n"/>
      <c r="F1086" s="18" t="n"/>
      <c r="G1086" s="17" t="n"/>
      <c r="H1086" s="18">
        <f>IF(OR($E1086&lt;&gt;"Desmontagem",$F1086=""),"",IFERROR($F1086-LOOKUP(2,1/(($B$4:$B1085=$B1086)*($E$4:$E1085="Montagem")),$F$4:$F1085),""))</f>
        <v/>
      </c>
      <c r="I1086" s="14" t="n"/>
    </row>
    <row r="1087">
      <c r="A1087" s="15" t="n"/>
      <c r="B1087" s="14" t="n"/>
      <c r="C1087" s="14" t="n"/>
      <c r="D1087" s="14" t="n"/>
      <c r="E1087" s="14" t="n"/>
      <c r="F1087" s="18" t="n"/>
      <c r="G1087" s="17" t="n"/>
      <c r="H1087" s="18">
        <f>IF(OR($E1087&lt;&gt;"Desmontagem",$F1087=""),"",IFERROR($F1087-LOOKUP(2,1/(($B$4:$B1086=$B1087)*($E$4:$E1086="Montagem")),$F$4:$F1086),""))</f>
        <v/>
      </c>
      <c r="I1087" s="14" t="n"/>
    </row>
    <row r="1088">
      <c r="A1088" s="15" t="n"/>
      <c r="B1088" s="14" t="n"/>
      <c r="C1088" s="14" t="n"/>
      <c r="D1088" s="14" t="n"/>
      <c r="E1088" s="14" t="n"/>
      <c r="F1088" s="18" t="n"/>
      <c r="G1088" s="17" t="n"/>
      <c r="H1088" s="18">
        <f>IF(OR($E1088&lt;&gt;"Desmontagem",$F1088=""),"",IFERROR($F1088-LOOKUP(2,1/(($B$4:$B1087=$B1088)*($E$4:$E1087="Montagem")),$F$4:$F1087),""))</f>
        <v/>
      </c>
      <c r="I1088" s="14" t="n"/>
    </row>
    <row r="1089">
      <c r="A1089" s="15" t="n"/>
      <c r="B1089" s="14" t="n"/>
      <c r="C1089" s="14" t="n"/>
      <c r="D1089" s="14" t="n"/>
      <c r="E1089" s="14" t="n"/>
      <c r="F1089" s="18" t="n"/>
      <c r="G1089" s="17" t="n"/>
      <c r="H1089" s="18">
        <f>IF(OR($E1089&lt;&gt;"Desmontagem",$F1089=""),"",IFERROR($F1089-LOOKUP(2,1/(($B$4:$B1088=$B1089)*($E$4:$E1088="Montagem")),$F$4:$F1088),""))</f>
        <v/>
      </c>
      <c r="I1089" s="14" t="n"/>
    </row>
    <row r="1090">
      <c r="A1090" s="15" t="n"/>
      <c r="B1090" s="14" t="n"/>
      <c r="C1090" s="14" t="n"/>
      <c r="D1090" s="14" t="n"/>
      <c r="E1090" s="14" t="n"/>
      <c r="F1090" s="18" t="n"/>
      <c r="G1090" s="17" t="n"/>
      <c r="H1090" s="18">
        <f>IF(OR($E1090&lt;&gt;"Desmontagem",$F1090=""),"",IFERROR($F1090-LOOKUP(2,1/(($B$4:$B1089=$B1090)*($E$4:$E1089="Montagem")),$F$4:$F1089),""))</f>
        <v/>
      </c>
      <c r="I1090" s="14" t="n"/>
    </row>
    <row r="1091">
      <c r="A1091" s="15" t="n"/>
      <c r="B1091" s="14" t="n"/>
      <c r="C1091" s="14" t="n"/>
      <c r="D1091" s="14" t="n"/>
      <c r="E1091" s="14" t="n"/>
      <c r="F1091" s="18" t="n"/>
      <c r="G1091" s="17" t="n"/>
      <c r="H1091" s="18">
        <f>IF(OR($E1091&lt;&gt;"Desmontagem",$F1091=""),"",IFERROR($F1091-LOOKUP(2,1/(($B$4:$B1090=$B1091)*($E$4:$E1090="Montagem")),$F$4:$F1090),""))</f>
        <v/>
      </c>
      <c r="I1091" s="14" t="n"/>
    </row>
    <row r="1092">
      <c r="A1092" s="15" t="n"/>
      <c r="B1092" s="14" t="n"/>
      <c r="C1092" s="14" t="n"/>
      <c r="D1092" s="14" t="n"/>
      <c r="E1092" s="14" t="n"/>
      <c r="F1092" s="18" t="n"/>
      <c r="G1092" s="17" t="n"/>
      <c r="H1092" s="18">
        <f>IF(OR($E1092&lt;&gt;"Desmontagem",$F1092=""),"",IFERROR($F1092-LOOKUP(2,1/(($B$4:$B1091=$B1092)*($E$4:$E1091="Montagem")),$F$4:$F1091),""))</f>
        <v/>
      </c>
      <c r="I1092" s="14" t="n"/>
    </row>
    <row r="1093">
      <c r="A1093" s="15" t="n"/>
      <c r="B1093" s="14" t="n"/>
      <c r="C1093" s="14" t="n"/>
      <c r="D1093" s="14" t="n"/>
      <c r="E1093" s="14" t="n"/>
      <c r="F1093" s="18" t="n"/>
      <c r="G1093" s="17" t="n"/>
      <c r="H1093" s="18">
        <f>IF(OR($E1093&lt;&gt;"Desmontagem",$F1093=""),"",IFERROR($F1093-LOOKUP(2,1/(($B$4:$B1092=$B1093)*($E$4:$E1092="Montagem")),$F$4:$F1092),""))</f>
        <v/>
      </c>
      <c r="I1093" s="14" t="n"/>
    </row>
    <row r="1094">
      <c r="A1094" s="15" t="n"/>
      <c r="B1094" s="14" t="n"/>
      <c r="C1094" s="14" t="n"/>
      <c r="D1094" s="14" t="n"/>
      <c r="E1094" s="14" t="n"/>
      <c r="F1094" s="18" t="n"/>
      <c r="G1094" s="17" t="n"/>
      <c r="H1094" s="18">
        <f>IF(OR($E1094&lt;&gt;"Desmontagem",$F1094=""),"",IFERROR($F1094-LOOKUP(2,1/(($B$4:$B1093=$B1094)*($E$4:$E1093="Montagem")),$F$4:$F1093),""))</f>
        <v/>
      </c>
      <c r="I1094" s="14" t="n"/>
    </row>
    <row r="1095">
      <c r="A1095" s="15" t="n"/>
      <c r="B1095" s="14" t="n"/>
      <c r="C1095" s="14" t="n"/>
      <c r="D1095" s="14" t="n"/>
      <c r="E1095" s="14" t="n"/>
      <c r="F1095" s="18" t="n"/>
      <c r="G1095" s="17" t="n"/>
      <c r="H1095" s="18">
        <f>IF(OR($E1095&lt;&gt;"Desmontagem",$F1095=""),"",IFERROR($F1095-LOOKUP(2,1/(($B$4:$B1094=$B1095)*($E$4:$E1094="Montagem")),$F$4:$F1094),""))</f>
        <v/>
      </c>
      <c r="I1095" s="14" t="n"/>
    </row>
    <row r="1096">
      <c r="A1096" s="15" t="n"/>
      <c r="B1096" s="14" t="n"/>
      <c r="C1096" s="14" t="n"/>
      <c r="D1096" s="14" t="n"/>
      <c r="E1096" s="14" t="n"/>
      <c r="F1096" s="18" t="n"/>
      <c r="G1096" s="17" t="n"/>
      <c r="H1096" s="18">
        <f>IF(OR($E1096&lt;&gt;"Desmontagem",$F1096=""),"",IFERROR($F1096-LOOKUP(2,1/(($B$4:$B1095=$B1096)*($E$4:$E1095="Montagem")),$F$4:$F1095),""))</f>
        <v/>
      </c>
      <c r="I1096" s="14" t="n"/>
    </row>
    <row r="1097">
      <c r="A1097" s="15" t="n"/>
      <c r="B1097" s="14" t="n"/>
      <c r="C1097" s="14" t="n"/>
      <c r="D1097" s="14" t="n"/>
      <c r="E1097" s="14" t="n"/>
      <c r="F1097" s="18" t="n"/>
      <c r="G1097" s="17" t="n"/>
      <c r="H1097" s="18">
        <f>IF(OR($E1097&lt;&gt;"Desmontagem",$F1097=""),"",IFERROR($F1097-LOOKUP(2,1/(($B$4:$B1096=$B1097)*($E$4:$E1096="Montagem")),$F$4:$F1096),""))</f>
        <v/>
      </c>
      <c r="I1097" s="14" t="n"/>
    </row>
    <row r="1098">
      <c r="A1098" s="15" t="n"/>
      <c r="B1098" s="14" t="n"/>
      <c r="C1098" s="14" t="n"/>
      <c r="D1098" s="14" t="n"/>
      <c r="E1098" s="14" t="n"/>
      <c r="F1098" s="18" t="n"/>
      <c r="G1098" s="17" t="n"/>
      <c r="H1098" s="18">
        <f>IF(OR($E1098&lt;&gt;"Desmontagem",$F1098=""),"",IFERROR($F1098-LOOKUP(2,1/(($B$4:$B1097=$B1098)*($E$4:$E1097="Montagem")),$F$4:$F1097),""))</f>
        <v/>
      </c>
      <c r="I1098" s="14" t="n"/>
    </row>
    <row r="1099">
      <c r="A1099" s="15" t="n"/>
      <c r="B1099" s="14" t="n"/>
      <c r="C1099" s="14" t="n"/>
      <c r="D1099" s="14" t="n"/>
      <c r="E1099" s="14" t="n"/>
      <c r="F1099" s="18" t="n"/>
      <c r="G1099" s="17" t="n"/>
      <c r="H1099" s="18">
        <f>IF(OR($E1099&lt;&gt;"Desmontagem",$F1099=""),"",IFERROR($F1099-LOOKUP(2,1/(($B$4:$B1098=$B1099)*($E$4:$E1098="Montagem")),$F$4:$F1098),""))</f>
        <v/>
      </c>
      <c r="I1099" s="14" t="n"/>
    </row>
    <row r="1100">
      <c r="A1100" s="15" t="n"/>
      <c r="B1100" s="14" t="n"/>
      <c r="C1100" s="14" t="n"/>
      <c r="D1100" s="14" t="n"/>
      <c r="E1100" s="14" t="n"/>
      <c r="F1100" s="18" t="n"/>
      <c r="G1100" s="17" t="n"/>
      <c r="H1100" s="18">
        <f>IF(OR($E1100&lt;&gt;"Desmontagem",$F1100=""),"",IFERROR($F1100-LOOKUP(2,1/(($B$4:$B1099=$B1100)*($E$4:$E1099="Montagem")),$F$4:$F1099),""))</f>
        <v/>
      </c>
      <c r="I1100" s="14" t="n"/>
    </row>
    <row r="1101">
      <c r="A1101" s="15" t="n"/>
      <c r="B1101" s="14" t="n"/>
      <c r="C1101" s="14" t="n"/>
      <c r="D1101" s="14" t="n"/>
      <c r="E1101" s="14" t="n"/>
      <c r="F1101" s="18" t="n"/>
      <c r="G1101" s="17" t="n"/>
      <c r="H1101" s="18">
        <f>IF(OR($E1101&lt;&gt;"Desmontagem",$F1101=""),"",IFERROR($F1101-LOOKUP(2,1/(($B$4:$B1100=$B1101)*($E$4:$E1100="Montagem")),$F$4:$F1100),""))</f>
        <v/>
      </c>
      <c r="I1101" s="14" t="n"/>
    </row>
    <row r="1102">
      <c r="A1102" s="15" t="n"/>
      <c r="B1102" s="14" t="n"/>
      <c r="C1102" s="14" t="n"/>
      <c r="D1102" s="14" t="n"/>
      <c r="E1102" s="14" t="n"/>
      <c r="F1102" s="18" t="n"/>
      <c r="G1102" s="17" t="n"/>
      <c r="H1102" s="18">
        <f>IF(OR($E1102&lt;&gt;"Desmontagem",$F1102=""),"",IFERROR($F1102-LOOKUP(2,1/(($B$4:$B1101=$B1102)*($E$4:$E1101="Montagem")),$F$4:$F1101),""))</f>
        <v/>
      </c>
      <c r="I1102" s="14" t="n"/>
    </row>
    <row r="1103">
      <c r="A1103" s="15" t="n"/>
      <c r="B1103" s="14" t="n"/>
      <c r="C1103" s="14" t="n"/>
      <c r="D1103" s="14" t="n"/>
      <c r="E1103" s="14" t="n"/>
      <c r="F1103" s="18" t="n"/>
      <c r="G1103" s="17" t="n"/>
      <c r="H1103" s="18">
        <f>IF(OR($E1103&lt;&gt;"Desmontagem",$F1103=""),"",IFERROR($F1103-LOOKUP(2,1/(($B$4:$B1102=$B1103)*($E$4:$E1102="Montagem")),$F$4:$F1102),""))</f>
        <v/>
      </c>
      <c r="I1103" s="14" t="n"/>
    </row>
    <row r="1104">
      <c r="A1104" s="15" t="n"/>
      <c r="B1104" s="14" t="n"/>
      <c r="C1104" s="14" t="n"/>
      <c r="D1104" s="14" t="n"/>
      <c r="E1104" s="14" t="n"/>
      <c r="F1104" s="18" t="n"/>
      <c r="G1104" s="17" t="n"/>
      <c r="H1104" s="18">
        <f>IF(OR($E1104&lt;&gt;"Desmontagem",$F1104=""),"",IFERROR($F1104-LOOKUP(2,1/(($B$4:$B1103=$B1104)*($E$4:$E1103="Montagem")),$F$4:$F1103),""))</f>
        <v/>
      </c>
      <c r="I1104" s="14" t="n"/>
    </row>
    <row r="1105">
      <c r="A1105" s="15" t="n"/>
      <c r="B1105" s="14" t="n"/>
      <c r="C1105" s="14" t="n"/>
      <c r="D1105" s="14" t="n"/>
      <c r="E1105" s="14" t="n"/>
      <c r="F1105" s="18" t="n"/>
      <c r="G1105" s="17" t="n"/>
      <c r="H1105" s="18">
        <f>IF(OR($E1105&lt;&gt;"Desmontagem",$F1105=""),"",IFERROR($F1105-LOOKUP(2,1/(($B$4:$B1104=$B1105)*($E$4:$E1104="Montagem")),$F$4:$F1104),""))</f>
        <v/>
      </c>
      <c r="I1105" s="14" t="n"/>
    </row>
    <row r="1106">
      <c r="A1106" s="15" t="n"/>
      <c r="B1106" s="14" t="n"/>
      <c r="C1106" s="14" t="n"/>
      <c r="D1106" s="14" t="n"/>
      <c r="E1106" s="14" t="n"/>
      <c r="F1106" s="18" t="n"/>
      <c r="G1106" s="17" t="n"/>
      <c r="H1106" s="18">
        <f>IF(OR($E1106&lt;&gt;"Desmontagem",$F1106=""),"",IFERROR($F1106-LOOKUP(2,1/(($B$4:$B1105=$B1106)*($E$4:$E1105="Montagem")),$F$4:$F1105),""))</f>
        <v/>
      </c>
      <c r="I1106" s="14" t="n"/>
    </row>
    <row r="1107">
      <c r="A1107" s="15" t="n"/>
      <c r="B1107" s="14" t="n"/>
      <c r="C1107" s="14" t="n"/>
      <c r="D1107" s="14" t="n"/>
      <c r="E1107" s="14" t="n"/>
      <c r="F1107" s="18" t="n"/>
      <c r="G1107" s="17" t="n"/>
      <c r="H1107" s="18">
        <f>IF(OR($E1107&lt;&gt;"Desmontagem",$F1107=""),"",IFERROR($F1107-LOOKUP(2,1/(($B$4:$B1106=$B1107)*($E$4:$E1106="Montagem")),$F$4:$F1106),""))</f>
        <v/>
      </c>
      <c r="I1107" s="14" t="n"/>
    </row>
    <row r="1108">
      <c r="A1108" s="15" t="n"/>
      <c r="B1108" s="14" t="n"/>
      <c r="C1108" s="14" t="n"/>
      <c r="D1108" s="14" t="n"/>
      <c r="E1108" s="14" t="n"/>
      <c r="F1108" s="18" t="n"/>
      <c r="G1108" s="17" t="n"/>
      <c r="H1108" s="18">
        <f>IF(OR($E1108&lt;&gt;"Desmontagem",$F1108=""),"",IFERROR($F1108-LOOKUP(2,1/(($B$4:$B1107=$B1108)*($E$4:$E1107="Montagem")),$F$4:$F1107),""))</f>
        <v/>
      </c>
      <c r="I1108" s="14" t="n"/>
    </row>
    <row r="1109">
      <c r="A1109" s="15" t="n"/>
      <c r="B1109" s="14" t="n"/>
      <c r="C1109" s="14" t="n"/>
      <c r="D1109" s="14" t="n"/>
      <c r="E1109" s="14" t="n"/>
      <c r="F1109" s="18" t="n"/>
      <c r="G1109" s="17" t="n"/>
      <c r="H1109" s="18">
        <f>IF(OR($E1109&lt;&gt;"Desmontagem",$F1109=""),"",IFERROR($F1109-LOOKUP(2,1/(($B$4:$B1108=$B1109)*($E$4:$E1108="Montagem")),$F$4:$F1108),""))</f>
        <v/>
      </c>
      <c r="I1109" s="14" t="n"/>
    </row>
    <row r="1110">
      <c r="A1110" s="15" t="n"/>
      <c r="B1110" s="14" t="n"/>
      <c r="C1110" s="14" t="n"/>
      <c r="D1110" s="14" t="n"/>
      <c r="E1110" s="14" t="n"/>
      <c r="F1110" s="18" t="n"/>
      <c r="G1110" s="17" t="n"/>
      <c r="H1110" s="18">
        <f>IF(OR($E1110&lt;&gt;"Desmontagem",$F1110=""),"",IFERROR($F1110-LOOKUP(2,1/(($B$4:$B1109=$B1110)*($E$4:$E1109="Montagem")),$F$4:$F1109),""))</f>
        <v/>
      </c>
      <c r="I1110" s="14" t="n"/>
    </row>
    <row r="1111">
      <c r="A1111" s="15" t="n"/>
      <c r="B1111" s="14" t="n"/>
      <c r="C1111" s="14" t="n"/>
      <c r="D1111" s="14" t="n"/>
      <c r="E1111" s="14" t="n"/>
      <c r="F1111" s="18" t="n"/>
      <c r="G1111" s="17" t="n"/>
      <c r="H1111" s="18">
        <f>IF(OR($E1111&lt;&gt;"Desmontagem",$F1111=""),"",IFERROR($F1111-LOOKUP(2,1/(($B$4:$B1110=$B1111)*($E$4:$E1110="Montagem")),$F$4:$F1110),""))</f>
        <v/>
      </c>
      <c r="I1111" s="14" t="n"/>
    </row>
    <row r="1112">
      <c r="A1112" s="15" t="n"/>
      <c r="B1112" s="14" t="n"/>
      <c r="C1112" s="14" t="n"/>
      <c r="D1112" s="14" t="n"/>
      <c r="E1112" s="14" t="n"/>
      <c r="F1112" s="18" t="n"/>
      <c r="G1112" s="17" t="n"/>
      <c r="H1112" s="18">
        <f>IF(OR($E1112&lt;&gt;"Desmontagem",$F1112=""),"",IFERROR($F1112-LOOKUP(2,1/(($B$4:$B1111=$B1112)*($E$4:$E1111="Montagem")),$F$4:$F1111),""))</f>
        <v/>
      </c>
      <c r="I1112" s="14" t="n"/>
    </row>
    <row r="1113">
      <c r="A1113" s="15" t="n"/>
      <c r="B1113" s="14" t="n"/>
      <c r="C1113" s="14" t="n"/>
      <c r="D1113" s="14" t="n"/>
      <c r="E1113" s="14" t="n"/>
      <c r="F1113" s="18" t="n"/>
      <c r="G1113" s="17" t="n"/>
      <c r="H1113" s="18">
        <f>IF(OR($E1113&lt;&gt;"Desmontagem",$F1113=""),"",IFERROR($F1113-LOOKUP(2,1/(($B$4:$B1112=$B1113)*($E$4:$E1112="Montagem")),$F$4:$F1112),""))</f>
        <v/>
      </c>
      <c r="I1113" s="14" t="n"/>
    </row>
    <row r="1114">
      <c r="A1114" s="15" t="n"/>
      <c r="B1114" s="14" t="n"/>
      <c r="C1114" s="14" t="n"/>
      <c r="D1114" s="14" t="n"/>
      <c r="E1114" s="14" t="n"/>
      <c r="F1114" s="18" t="n"/>
      <c r="G1114" s="17" t="n"/>
      <c r="H1114" s="18">
        <f>IF(OR($E1114&lt;&gt;"Desmontagem",$F1114=""),"",IFERROR($F1114-LOOKUP(2,1/(($B$4:$B1113=$B1114)*($E$4:$E1113="Montagem")),$F$4:$F1113),""))</f>
        <v/>
      </c>
      <c r="I1114" s="14" t="n"/>
    </row>
    <row r="1115">
      <c r="A1115" s="15" t="n"/>
      <c r="B1115" s="14" t="n"/>
      <c r="C1115" s="14" t="n"/>
      <c r="D1115" s="14" t="n"/>
      <c r="E1115" s="14" t="n"/>
      <c r="F1115" s="18" t="n"/>
      <c r="G1115" s="17" t="n"/>
      <c r="H1115" s="18">
        <f>IF(OR($E1115&lt;&gt;"Desmontagem",$F1115=""),"",IFERROR($F1115-LOOKUP(2,1/(($B$4:$B1114=$B1115)*($E$4:$E1114="Montagem")),$F$4:$F1114),""))</f>
        <v/>
      </c>
      <c r="I1115" s="14" t="n"/>
    </row>
    <row r="1116">
      <c r="A1116" s="15" t="n"/>
      <c r="B1116" s="14" t="n"/>
      <c r="C1116" s="14" t="n"/>
      <c r="D1116" s="14" t="n"/>
      <c r="E1116" s="14" t="n"/>
      <c r="F1116" s="18" t="n"/>
      <c r="G1116" s="17" t="n"/>
      <c r="H1116" s="18">
        <f>IF(OR($E1116&lt;&gt;"Desmontagem",$F1116=""),"",IFERROR($F1116-LOOKUP(2,1/(($B$4:$B1115=$B1116)*($E$4:$E1115="Montagem")),$F$4:$F1115),""))</f>
        <v/>
      </c>
      <c r="I1116" s="14" t="n"/>
    </row>
    <row r="1117">
      <c r="A1117" s="15" t="n"/>
      <c r="B1117" s="14" t="n"/>
      <c r="C1117" s="14" t="n"/>
      <c r="D1117" s="14" t="n"/>
      <c r="E1117" s="14" t="n"/>
      <c r="F1117" s="18" t="n"/>
      <c r="G1117" s="17" t="n"/>
      <c r="H1117" s="18">
        <f>IF(OR($E1117&lt;&gt;"Desmontagem",$F1117=""),"",IFERROR($F1117-LOOKUP(2,1/(($B$4:$B1116=$B1117)*($E$4:$E1116="Montagem")),$F$4:$F1116),""))</f>
        <v/>
      </c>
      <c r="I1117" s="14" t="n"/>
    </row>
    <row r="1118">
      <c r="A1118" s="15" t="n"/>
      <c r="B1118" s="14" t="n"/>
      <c r="C1118" s="14" t="n"/>
      <c r="D1118" s="14" t="n"/>
      <c r="E1118" s="14" t="n"/>
      <c r="F1118" s="18" t="n"/>
      <c r="G1118" s="17" t="n"/>
      <c r="H1118" s="18">
        <f>IF(OR($E1118&lt;&gt;"Desmontagem",$F1118=""),"",IFERROR($F1118-LOOKUP(2,1/(($B$4:$B1117=$B1118)*($E$4:$E1117="Montagem")),$F$4:$F1117),""))</f>
        <v/>
      </c>
      <c r="I1118" s="14" t="n"/>
    </row>
    <row r="1119">
      <c r="A1119" s="15" t="n"/>
      <c r="B1119" s="14" t="n"/>
      <c r="C1119" s="14" t="n"/>
      <c r="D1119" s="14" t="n"/>
      <c r="E1119" s="14" t="n"/>
      <c r="F1119" s="18" t="n"/>
      <c r="G1119" s="17" t="n"/>
      <c r="H1119" s="18">
        <f>IF(OR($E1119&lt;&gt;"Desmontagem",$F1119=""),"",IFERROR($F1119-LOOKUP(2,1/(($B$4:$B1118=$B1119)*($E$4:$E1118="Montagem")),$F$4:$F1118),""))</f>
        <v/>
      </c>
      <c r="I1119" s="14" t="n"/>
    </row>
    <row r="1120">
      <c r="A1120" s="15" t="n"/>
      <c r="B1120" s="14" t="n"/>
      <c r="C1120" s="14" t="n"/>
      <c r="D1120" s="14" t="n"/>
      <c r="E1120" s="14" t="n"/>
      <c r="F1120" s="18" t="n"/>
      <c r="G1120" s="17" t="n"/>
      <c r="H1120" s="18">
        <f>IF(OR($E1120&lt;&gt;"Desmontagem",$F1120=""),"",IFERROR($F1120-LOOKUP(2,1/(($B$4:$B1119=$B1120)*($E$4:$E1119="Montagem")),$F$4:$F1119),""))</f>
        <v/>
      </c>
      <c r="I1120" s="14" t="n"/>
    </row>
    <row r="1121">
      <c r="A1121" s="15" t="n"/>
      <c r="B1121" s="14" t="n"/>
      <c r="C1121" s="14" t="n"/>
      <c r="D1121" s="14" t="n"/>
      <c r="E1121" s="14" t="n"/>
      <c r="F1121" s="18" t="n"/>
      <c r="G1121" s="17" t="n"/>
      <c r="H1121" s="18">
        <f>IF(OR($E1121&lt;&gt;"Desmontagem",$F1121=""),"",IFERROR($F1121-LOOKUP(2,1/(($B$4:$B1120=$B1121)*($E$4:$E1120="Montagem")),$F$4:$F1120),""))</f>
        <v/>
      </c>
      <c r="I1121" s="14" t="n"/>
    </row>
    <row r="1122">
      <c r="A1122" s="15" t="n"/>
      <c r="B1122" s="14" t="n"/>
      <c r="C1122" s="14" t="n"/>
      <c r="D1122" s="14" t="n"/>
      <c r="E1122" s="14" t="n"/>
      <c r="F1122" s="18" t="n"/>
      <c r="G1122" s="17" t="n"/>
      <c r="H1122" s="18">
        <f>IF(OR($E1122&lt;&gt;"Desmontagem",$F1122=""),"",IFERROR($F1122-LOOKUP(2,1/(($B$4:$B1121=$B1122)*($E$4:$E1121="Montagem")),$F$4:$F1121),""))</f>
        <v/>
      </c>
      <c r="I1122" s="14" t="n"/>
    </row>
    <row r="1123">
      <c r="A1123" s="15" t="n"/>
      <c r="B1123" s="14" t="n"/>
      <c r="C1123" s="14" t="n"/>
      <c r="D1123" s="14" t="n"/>
      <c r="E1123" s="14" t="n"/>
      <c r="F1123" s="18" t="n"/>
      <c r="G1123" s="17" t="n"/>
      <c r="H1123" s="18">
        <f>IF(OR($E1123&lt;&gt;"Desmontagem",$F1123=""),"",IFERROR($F1123-LOOKUP(2,1/(($B$4:$B1122=$B1123)*($E$4:$E1122="Montagem")),$F$4:$F1122),""))</f>
        <v/>
      </c>
      <c r="I1123" s="14" t="n"/>
    </row>
    <row r="1124">
      <c r="A1124" s="15" t="n"/>
      <c r="B1124" s="14" t="n"/>
      <c r="C1124" s="14" t="n"/>
      <c r="D1124" s="14" t="n"/>
      <c r="E1124" s="14" t="n"/>
      <c r="F1124" s="18" t="n"/>
      <c r="G1124" s="17" t="n"/>
      <c r="H1124" s="18">
        <f>IF(OR($E1124&lt;&gt;"Desmontagem",$F1124=""),"",IFERROR($F1124-LOOKUP(2,1/(($B$4:$B1123=$B1124)*($E$4:$E1123="Montagem")),$F$4:$F1123),""))</f>
        <v/>
      </c>
      <c r="I1124" s="14" t="n"/>
    </row>
    <row r="1125">
      <c r="A1125" s="15" t="n"/>
      <c r="B1125" s="14" t="n"/>
      <c r="C1125" s="14" t="n"/>
      <c r="D1125" s="14" t="n"/>
      <c r="E1125" s="14" t="n"/>
      <c r="F1125" s="18" t="n"/>
      <c r="G1125" s="17" t="n"/>
      <c r="H1125" s="18">
        <f>IF(OR($E1125&lt;&gt;"Desmontagem",$F1125=""),"",IFERROR($F1125-LOOKUP(2,1/(($B$4:$B1124=$B1125)*($E$4:$E1124="Montagem")),$F$4:$F1124),""))</f>
        <v/>
      </c>
      <c r="I1125" s="14" t="n"/>
    </row>
    <row r="1126">
      <c r="A1126" s="15" t="n"/>
      <c r="B1126" s="14" t="n"/>
      <c r="C1126" s="14" t="n"/>
      <c r="D1126" s="14" t="n"/>
      <c r="E1126" s="14" t="n"/>
      <c r="F1126" s="18" t="n"/>
      <c r="G1126" s="17" t="n"/>
      <c r="H1126" s="18">
        <f>IF(OR($E1126&lt;&gt;"Desmontagem",$F1126=""),"",IFERROR($F1126-LOOKUP(2,1/(($B$4:$B1125=$B1126)*($E$4:$E1125="Montagem")),$F$4:$F1125),""))</f>
        <v/>
      </c>
      <c r="I1126" s="14" t="n"/>
    </row>
    <row r="1127">
      <c r="A1127" s="15" t="n"/>
      <c r="B1127" s="14" t="n"/>
      <c r="C1127" s="14" t="n"/>
      <c r="D1127" s="14" t="n"/>
      <c r="E1127" s="14" t="n"/>
      <c r="F1127" s="18" t="n"/>
      <c r="G1127" s="17" t="n"/>
      <c r="H1127" s="18">
        <f>IF(OR($E1127&lt;&gt;"Desmontagem",$F1127=""),"",IFERROR($F1127-LOOKUP(2,1/(($B$4:$B1126=$B1127)*($E$4:$E1126="Montagem")),$F$4:$F1126),""))</f>
        <v/>
      </c>
      <c r="I1127" s="14" t="n"/>
    </row>
    <row r="1128">
      <c r="A1128" s="15" t="n"/>
      <c r="B1128" s="14" t="n"/>
      <c r="C1128" s="14" t="n"/>
      <c r="D1128" s="14" t="n"/>
      <c r="E1128" s="14" t="n"/>
      <c r="F1128" s="18" t="n"/>
      <c r="G1128" s="17" t="n"/>
      <c r="H1128" s="18">
        <f>IF(OR($E1128&lt;&gt;"Desmontagem",$F1128=""),"",IFERROR($F1128-LOOKUP(2,1/(($B$4:$B1127=$B1128)*($E$4:$E1127="Montagem")),$F$4:$F1127),""))</f>
        <v/>
      </c>
      <c r="I1128" s="14" t="n"/>
    </row>
    <row r="1129">
      <c r="A1129" s="15" t="n"/>
      <c r="B1129" s="14" t="n"/>
      <c r="C1129" s="14" t="n"/>
      <c r="D1129" s="14" t="n"/>
      <c r="E1129" s="14" t="n"/>
      <c r="F1129" s="18" t="n"/>
      <c r="G1129" s="17" t="n"/>
      <c r="H1129" s="18">
        <f>IF(OR($E1129&lt;&gt;"Desmontagem",$F1129=""),"",IFERROR($F1129-LOOKUP(2,1/(($B$4:$B1128=$B1129)*($E$4:$E1128="Montagem")),$F$4:$F1128),""))</f>
        <v/>
      </c>
      <c r="I1129" s="14" t="n"/>
    </row>
    <row r="1130">
      <c r="A1130" s="15" t="n"/>
      <c r="B1130" s="14" t="n"/>
      <c r="C1130" s="14" t="n"/>
      <c r="D1130" s="14" t="n"/>
      <c r="E1130" s="14" t="n"/>
      <c r="F1130" s="18" t="n"/>
      <c r="G1130" s="17" t="n"/>
      <c r="H1130" s="18">
        <f>IF(OR($E1130&lt;&gt;"Desmontagem",$F1130=""),"",IFERROR($F1130-LOOKUP(2,1/(($B$4:$B1129=$B1130)*($E$4:$E1129="Montagem")),$F$4:$F1129),""))</f>
        <v/>
      </c>
      <c r="I1130" s="14" t="n"/>
    </row>
    <row r="1131">
      <c r="A1131" s="15" t="n"/>
      <c r="B1131" s="14" t="n"/>
      <c r="C1131" s="14" t="n"/>
      <c r="D1131" s="14" t="n"/>
      <c r="E1131" s="14" t="n"/>
      <c r="F1131" s="18" t="n"/>
      <c r="G1131" s="17" t="n"/>
      <c r="H1131" s="18">
        <f>IF(OR($E1131&lt;&gt;"Desmontagem",$F1131=""),"",IFERROR($F1131-LOOKUP(2,1/(($B$4:$B1130=$B1131)*($E$4:$E1130="Montagem")),$F$4:$F1130),""))</f>
        <v/>
      </c>
      <c r="I1131" s="14" t="n"/>
    </row>
    <row r="1132">
      <c r="A1132" s="15" t="n"/>
      <c r="B1132" s="14" t="n"/>
      <c r="C1132" s="14" t="n"/>
      <c r="D1132" s="14" t="n"/>
      <c r="E1132" s="14" t="n"/>
      <c r="F1132" s="18" t="n"/>
      <c r="G1132" s="17" t="n"/>
      <c r="H1132" s="18">
        <f>IF(OR($E1132&lt;&gt;"Desmontagem",$F1132=""),"",IFERROR($F1132-LOOKUP(2,1/(($B$4:$B1131=$B1132)*($E$4:$E1131="Montagem")),$F$4:$F1131),""))</f>
        <v/>
      </c>
      <c r="I1132" s="14" t="n"/>
    </row>
    <row r="1133">
      <c r="A1133" s="15" t="n"/>
      <c r="B1133" s="14" t="n"/>
      <c r="C1133" s="14" t="n"/>
      <c r="D1133" s="14" t="n"/>
      <c r="E1133" s="14" t="n"/>
      <c r="F1133" s="18" t="n"/>
      <c r="G1133" s="17" t="n"/>
      <c r="H1133" s="18">
        <f>IF(OR($E1133&lt;&gt;"Desmontagem",$F1133=""),"",IFERROR($F1133-LOOKUP(2,1/(($B$4:$B1132=$B1133)*($E$4:$E1132="Montagem")),$F$4:$F1132),""))</f>
        <v/>
      </c>
      <c r="I1133" s="14" t="n"/>
    </row>
    <row r="1134">
      <c r="A1134" s="15" t="n"/>
      <c r="B1134" s="14" t="n"/>
      <c r="C1134" s="14" t="n"/>
      <c r="D1134" s="14" t="n"/>
      <c r="E1134" s="14" t="n"/>
      <c r="F1134" s="18" t="n"/>
      <c r="G1134" s="17" t="n"/>
      <c r="H1134" s="18">
        <f>IF(OR($E1134&lt;&gt;"Desmontagem",$F1134=""),"",IFERROR($F1134-LOOKUP(2,1/(($B$4:$B1133=$B1134)*($E$4:$E1133="Montagem")),$F$4:$F1133),""))</f>
        <v/>
      </c>
      <c r="I1134" s="14" t="n"/>
    </row>
    <row r="1135">
      <c r="A1135" s="15" t="n"/>
      <c r="B1135" s="14" t="n"/>
      <c r="C1135" s="14" t="n"/>
      <c r="D1135" s="14" t="n"/>
      <c r="E1135" s="14" t="n"/>
      <c r="F1135" s="18" t="n"/>
      <c r="G1135" s="17" t="n"/>
      <c r="H1135" s="18">
        <f>IF(OR($E1135&lt;&gt;"Desmontagem",$F1135=""),"",IFERROR($F1135-LOOKUP(2,1/(($B$4:$B1134=$B1135)*($E$4:$E1134="Montagem")),$F$4:$F1134),""))</f>
        <v/>
      </c>
      <c r="I1135" s="14" t="n"/>
    </row>
    <row r="1136">
      <c r="A1136" s="15" t="n"/>
      <c r="B1136" s="14" t="n"/>
      <c r="C1136" s="14" t="n"/>
      <c r="D1136" s="14" t="n"/>
      <c r="E1136" s="14" t="n"/>
      <c r="F1136" s="18" t="n"/>
      <c r="G1136" s="17" t="n"/>
      <c r="H1136" s="18">
        <f>IF(OR($E1136&lt;&gt;"Desmontagem",$F1136=""),"",IFERROR($F1136-LOOKUP(2,1/(($B$4:$B1135=$B1136)*($E$4:$E1135="Montagem")),$F$4:$F1135),""))</f>
        <v/>
      </c>
      <c r="I1136" s="14" t="n"/>
    </row>
    <row r="1137">
      <c r="A1137" s="15" t="n"/>
      <c r="B1137" s="14" t="n"/>
      <c r="C1137" s="14" t="n"/>
      <c r="D1137" s="14" t="n"/>
      <c r="E1137" s="14" t="n"/>
      <c r="F1137" s="18" t="n"/>
      <c r="G1137" s="17" t="n"/>
      <c r="H1137" s="18">
        <f>IF(OR($E1137&lt;&gt;"Desmontagem",$F1137=""),"",IFERROR($F1137-LOOKUP(2,1/(($B$4:$B1136=$B1137)*($E$4:$E1136="Montagem")),$F$4:$F1136),""))</f>
        <v/>
      </c>
      <c r="I1137" s="14" t="n"/>
    </row>
    <row r="1138">
      <c r="A1138" s="15" t="n"/>
      <c r="B1138" s="14" t="n"/>
      <c r="C1138" s="14" t="n"/>
      <c r="D1138" s="14" t="n"/>
      <c r="E1138" s="14" t="n"/>
      <c r="F1138" s="18" t="n"/>
      <c r="G1138" s="17" t="n"/>
      <c r="H1138" s="18">
        <f>IF(OR($E1138&lt;&gt;"Desmontagem",$F1138=""),"",IFERROR($F1138-LOOKUP(2,1/(($B$4:$B1137=$B1138)*($E$4:$E1137="Montagem")),$F$4:$F1137),""))</f>
        <v/>
      </c>
      <c r="I1138" s="14" t="n"/>
    </row>
    <row r="1139">
      <c r="A1139" s="15" t="n"/>
      <c r="B1139" s="14" t="n"/>
      <c r="C1139" s="14" t="n"/>
      <c r="D1139" s="14" t="n"/>
      <c r="E1139" s="14" t="n"/>
      <c r="F1139" s="18" t="n"/>
      <c r="G1139" s="17" t="n"/>
      <c r="H1139" s="18">
        <f>IF(OR($E1139&lt;&gt;"Desmontagem",$F1139=""),"",IFERROR($F1139-LOOKUP(2,1/(($B$4:$B1138=$B1139)*($E$4:$E1138="Montagem")),$F$4:$F1138),""))</f>
        <v/>
      </c>
      <c r="I1139" s="14" t="n"/>
    </row>
    <row r="1140">
      <c r="A1140" s="15" t="n"/>
      <c r="B1140" s="14" t="n"/>
      <c r="C1140" s="14" t="n"/>
      <c r="D1140" s="14" t="n"/>
      <c r="E1140" s="14" t="n"/>
      <c r="F1140" s="18" t="n"/>
      <c r="G1140" s="17" t="n"/>
      <c r="H1140" s="18">
        <f>IF(OR($E1140&lt;&gt;"Desmontagem",$F1140=""),"",IFERROR($F1140-LOOKUP(2,1/(($B$4:$B1139=$B1140)*($E$4:$E1139="Montagem")),$F$4:$F1139),""))</f>
        <v/>
      </c>
      <c r="I1140" s="14" t="n"/>
    </row>
    <row r="1141">
      <c r="A1141" s="15" t="n"/>
      <c r="B1141" s="14" t="n"/>
      <c r="C1141" s="14" t="n"/>
      <c r="D1141" s="14" t="n"/>
      <c r="E1141" s="14" t="n"/>
      <c r="F1141" s="18" t="n"/>
      <c r="G1141" s="17" t="n"/>
      <c r="H1141" s="18">
        <f>IF(OR($E1141&lt;&gt;"Desmontagem",$F1141=""),"",IFERROR($F1141-LOOKUP(2,1/(($B$4:$B1140=$B1141)*($E$4:$E1140="Montagem")),$F$4:$F1140),""))</f>
        <v/>
      </c>
      <c r="I1141" s="14" t="n"/>
    </row>
    <row r="1142">
      <c r="A1142" s="15" t="n"/>
      <c r="B1142" s="14" t="n"/>
      <c r="C1142" s="14" t="n"/>
      <c r="D1142" s="14" t="n"/>
      <c r="E1142" s="14" t="n"/>
      <c r="F1142" s="18" t="n"/>
      <c r="G1142" s="17" t="n"/>
      <c r="H1142" s="18">
        <f>IF(OR($E1142&lt;&gt;"Desmontagem",$F1142=""),"",IFERROR($F1142-LOOKUP(2,1/(($B$4:$B1141=$B1142)*($E$4:$E1141="Montagem")),$F$4:$F1141),""))</f>
        <v/>
      </c>
      <c r="I1142" s="14" t="n"/>
    </row>
    <row r="1143">
      <c r="A1143" s="15" t="n"/>
      <c r="B1143" s="14" t="n"/>
      <c r="C1143" s="14" t="n"/>
      <c r="D1143" s="14" t="n"/>
      <c r="E1143" s="14" t="n"/>
      <c r="F1143" s="18" t="n"/>
      <c r="G1143" s="17" t="n"/>
      <c r="H1143" s="18">
        <f>IF(OR($E1143&lt;&gt;"Desmontagem",$F1143=""),"",IFERROR($F1143-LOOKUP(2,1/(($B$4:$B1142=$B1143)*($E$4:$E1142="Montagem")),$F$4:$F1142),""))</f>
        <v/>
      </c>
      <c r="I1143" s="14" t="n"/>
    </row>
    <row r="1144">
      <c r="A1144" s="15" t="n"/>
      <c r="B1144" s="14" t="n"/>
      <c r="C1144" s="14" t="n"/>
      <c r="D1144" s="14" t="n"/>
      <c r="E1144" s="14" t="n"/>
      <c r="F1144" s="18" t="n"/>
      <c r="G1144" s="17" t="n"/>
      <c r="H1144" s="18">
        <f>IF(OR($E1144&lt;&gt;"Desmontagem",$F1144=""),"",IFERROR($F1144-LOOKUP(2,1/(($B$4:$B1143=$B1144)*($E$4:$E1143="Montagem")),$F$4:$F1143),""))</f>
        <v/>
      </c>
      <c r="I1144" s="14" t="n"/>
    </row>
    <row r="1145">
      <c r="A1145" s="15" t="n"/>
      <c r="B1145" s="14" t="n"/>
      <c r="C1145" s="14" t="n"/>
      <c r="D1145" s="14" t="n"/>
      <c r="E1145" s="14" t="n"/>
      <c r="F1145" s="18" t="n"/>
      <c r="G1145" s="17" t="n"/>
      <c r="H1145" s="18">
        <f>IF(OR($E1145&lt;&gt;"Desmontagem",$F1145=""),"",IFERROR($F1145-LOOKUP(2,1/(($B$4:$B1144=$B1145)*($E$4:$E1144="Montagem")),$F$4:$F1144),""))</f>
        <v/>
      </c>
      <c r="I1145" s="14" t="n"/>
    </row>
    <row r="1146">
      <c r="A1146" s="15" t="n"/>
      <c r="B1146" s="14" t="n"/>
      <c r="C1146" s="14" t="n"/>
      <c r="D1146" s="14" t="n"/>
      <c r="E1146" s="14" t="n"/>
      <c r="F1146" s="18" t="n"/>
      <c r="G1146" s="17" t="n"/>
      <c r="H1146" s="18">
        <f>IF(OR($E1146&lt;&gt;"Desmontagem",$F1146=""),"",IFERROR($F1146-LOOKUP(2,1/(($B$4:$B1145=$B1146)*($E$4:$E1145="Montagem")),$F$4:$F1145),""))</f>
        <v/>
      </c>
      <c r="I1146" s="14" t="n"/>
    </row>
    <row r="1147">
      <c r="A1147" s="15" t="n"/>
      <c r="B1147" s="14" t="n"/>
      <c r="C1147" s="14" t="n"/>
      <c r="D1147" s="14" t="n"/>
      <c r="E1147" s="14" t="n"/>
      <c r="F1147" s="18" t="n"/>
      <c r="G1147" s="17" t="n"/>
      <c r="H1147" s="18">
        <f>IF(OR($E1147&lt;&gt;"Desmontagem",$F1147=""),"",IFERROR($F1147-LOOKUP(2,1/(($B$4:$B1146=$B1147)*($E$4:$E1146="Montagem")),$F$4:$F1146),""))</f>
        <v/>
      </c>
      <c r="I1147" s="14" t="n"/>
    </row>
    <row r="1148">
      <c r="A1148" s="15" t="n"/>
      <c r="B1148" s="14" t="n"/>
      <c r="C1148" s="14" t="n"/>
      <c r="D1148" s="14" t="n"/>
      <c r="E1148" s="14" t="n"/>
      <c r="F1148" s="18" t="n"/>
      <c r="G1148" s="17" t="n"/>
      <c r="H1148" s="18">
        <f>IF(OR($E1148&lt;&gt;"Desmontagem",$F1148=""),"",IFERROR($F1148-LOOKUP(2,1/(($B$4:$B1147=$B1148)*($E$4:$E1147="Montagem")),$F$4:$F1147),""))</f>
        <v/>
      </c>
      <c r="I1148" s="14" t="n"/>
    </row>
    <row r="1149">
      <c r="A1149" s="15" t="n"/>
      <c r="B1149" s="14" t="n"/>
      <c r="C1149" s="14" t="n"/>
      <c r="D1149" s="14" t="n"/>
      <c r="E1149" s="14" t="n"/>
      <c r="F1149" s="18" t="n"/>
      <c r="G1149" s="17" t="n"/>
      <c r="H1149" s="18">
        <f>IF(OR($E1149&lt;&gt;"Desmontagem",$F1149=""),"",IFERROR($F1149-LOOKUP(2,1/(($B$4:$B1148=$B1149)*($E$4:$E1148="Montagem")),$F$4:$F1148),""))</f>
        <v/>
      </c>
      <c r="I1149" s="14" t="n"/>
    </row>
    <row r="1150">
      <c r="A1150" s="15" t="n"/>
      <c r="B1150" s="14" t="n"/>
      <c r="C1150" s="14" t="n"/>
      <c r="D1150" s="14" t="n"/>
      <c r="E1150" s="14" t="n"/>
      <c r="F1150" s="18" t="n"/>
      <c r="G1150" s="17" t="n"/>
      <c r="H1150" s="18">
        <f>IF(OR($E1150&lt;&gt;"Desmontagem",$F1150=""),"",IFERROR($F1150-LOOKUP(2,1/(($B$4:$B1149=$B1150)*($E$4:$E1149="Montagem")),$F$4:$F1149),""))</f>
        <v/>
      </c>
      <c r="I1150" s="14" t="n"/>
    </row>
    <row r="1151">
      <c r="A1151" s="15" t="n"/>
      <c r="B1151" s="14" t="n"/>
      <c r="C1151" s="14" t="n"/>
      <c r="D1151" s="14" t="n"/>
      <c r="E1151" s="14" t="n"/>
      <c r="F1151" s="18" t="n"/>
      <c r="G1151" s="17" t="n"/>
      <c r="H1151" s="18">
        <f>IF(OR($E1151&lt;&gt;"Desmontagem",$F1151=""),"",IFERROR($F1151-LOOKUP(2,1/(($B$4:$B1150=$B1151)*($E$4:$E1150="Montagem")),$F$4:$F1150),""))</f>
        <v/>
      </c>
      <c r="I1151" s="14" t="n"/>
    </row>
    <row r="1152">
      <c r="A1152" s="15" t="n"/>
      <c r="B1152" s="14" t="n"/>
      <c r="C1152" s="14" t="n"/>
      <c r="D1152" s="14" t="n"/>
      <c r="E1152" s="14" t="n"/>
      <c r="F1152" s="18" t="n"/>
      <c r="G1152" s="17" t="n"/>
      <c r="H1152" s="18">
        <f>IF(OR($E1152&lt;&gt;"Desmontagem",$F1152=""),"",IFERROR($F1152-LOOKUP(2,1/(($B$4:$B1151=$B1152)*($E$4:$E1151="Montagem")),$F$4:$F1151),""))</f>
        <v/>
      </c>
      <c r="I1152" s="14" t="n"/>
    </row>
    <row r="1153">
      <c r="A1153" s="15" t="n"/>
      <c r="B1153" s="14" t="n"/>
      <c r="C1153" s="14" t="n"/>
      <c r="D1153" s="14" t="n"/>
      <c r="E1153" s="14" t="n"/>
      <c r="F1153" s="18" t="n"/>
      <c r="G1153" s="17" t="n"/>
      <c r="H1153" s="18">
        <f>IF(OR($E1153&lt;&gt;"Desmontagem",$F1153=""),"",IFERROR($F1153-LOOKUP(2,1/(($B$4:$B1152=$B1153)*($E$4:$E1152="Montagem")),$F$4:$F1152),""))</f>
        <v/>
      </c>
      <c r="I1153" s="14" t="n"/>
    </row>
    <row r="1154">
      <c r="A1154" s="15" t="n"/>
      <c r="B1154" s="14" t="n"/>
      <c r="C1154" s="14" t="n"/>
      <c r="D1154" s="14" t="n"/>
      <c r="E1154" s="14" t="n"/>
      <c r="F1154" s="18" t="n"/>
      <c r="G1154" s="17" t="n"/>
      <c r="H1154" s="18">
        <f>IF(OR($E1154&lt;&gt;"Desmontagem",$F1154=""),"",IFERROR($F1154-LOOKUP(2,1/(($B$4:$B1153=$B1154)*($E$4:$E1153="Montagem")),$F$4:$F1153),""))</f>
        <v/>
      </c>
      <c r="I1154" s="14" t="n"/>
    </row>
    <row r="1155">
      <c r="A1155" s="15" t="n"/>
      <c r="B1155" s="14" t="n"/>
      <c r="C1155" s="14" t="n"/>
      <c r="D1155" s="14" t="n"/>
      <c r="E1155" s="14" t="n"/>
      <c r="F1155" s="18" t="n"/>
      <c r="G1155" s="17" t="n"/>
      <c r="H1155" s="18">
        <f>IF(OR($E1155&lt;&gt;"Desmontagem",$F1155=""),"",IFERROR($F1155-LOOKUP(2,1/(($B$4:$B1154=$B1155)*($E$4:$E1154="Montagem")),$F$4:$F1154),""))</f>
        <v/>
      </c>
      <c r="I1155" s="14" t="n"/>
    </row>
    <row r="1156">
      <c r="A1156" s="15" t="n"/>
      <c r="B1156" s="14" t="n"/>
      <c r="C1156" s="14" t="n"/>
      <c r="D1156" s="14" t="n"/>
      <c r="E1156" s="14" t="n"/>
      <c r="F1156" s="18" t="n"/>
      <c r="G1156" s="17" t="n"/>
      <c r="H1156" s="18">
        <f>IF(OR($E1156&lt;&gt;"Desmontagem",$F1156=""),"",IFERROR($F1156-LOOKUP(2,1/(($B$4:$B1155=$B1156)*($E$4:$E1155="Montagem")),$F$4:$F1155),""))</f>
        <v/>
      </c>
      <c r="I1156" s="14" t="n"/>
    </row>
    <row r="1157">
      <c r="A1157" s="15" t="n"/>
      <c r="B1157" s="14" t="n"/>
      <c r="C1157" s="14" t="n"/>
      <c r="D1157" s="14" t="n"/>
      <c r="E1157" s="14" t="n"/>
      <c r="F1157" s="18" t="n"/>
      <c r="G1157" s="17" t="n"/>
      <c r="H1157" s="18">
        <f>IF(OR($E1157&lt;&gt;"Desmontagem",$F1157=""),"",IFERROR($F1157-LOOKUP(2,1/(($B$4:$B1156=$B1157)*($E$4:$E1156="Montagem")),$F$4:$F1156),""))</f>
        <v/>
      </c>
      <c r="I1157" s="14" t="n"/>
    </row>
    <row r="1158">
      <c r="A1158" s="15" t="n"/>
      <c r="B1158" s="14" t="n"/>
      <c r="C1158" s="14" t="n"/>
      <c r="D1158" s="14" t="n"/>
      <c r="E1158" s="14" t="n"/>
      <c r="F1158" s="18" t="n"/>
      <c r="G1158" s="17" t="n"/>
      <c r="H1158" s="18">
        <f>IF(OR($E1158&lt;&gt;"Desmontagem",$F1158=""),"",IFERROR($F1158-LOOKUP(2,1/(($B$4:$B1157=$B1158)*($E$4:$E1157="Montagem")),$F$4:$F1157),""))</f>
        <v/>
      </c>
      <c r="I1158" s="14" t="n"/>
    </row>
    <row r="1159">
      <c r="A1159" s="15" t="n"/>
      <c r="B1159" s="14" t="n"/>
      <c r="C1159" s="14" t="n"/>
      <c r="D1159" s="14" t="n"/>
      <c r="E1159" s="14" t="n"/>
      <c r="F1159" s="18" t="n"/>
      <c r="G1159" s="17" t="n"/>
      <c r="H1159" s="18">
        <f>IF(OR($E1159&lt;&gt;"Desmontagem",$F1159=""),"",IFERROR($F1159-LOOKUP(2,1/(($B$4:$B1158=$B1159)*($E$4:$E1158="Montagem")),$F$4:$F1158),""))</f>
        <v/>
      </c>
      <c r="I1159" s="14" t="n"/>
    </row>
    <row r="1160">
      <c r="A1160" s="15" t="n"/>
      <c r="B1160" s="14" t="n"/>
      <c r="C1160" s="14" t="n"/>
      <c r="D1160" s="14" t="n"/>
      <c r="E1160" s="14" t="n"/>
      <c r="F1160" s="18" t="n"/>
      <c r="G1160" s="17" t="n"/>
      <c r="H1160" s="18">
        <f>IF(OR($E1160&lt;&gt;"Desmontagem",$F1160=""),"",IFERROR($F1160-LOOKUP(2,1/(($B$4:$B1159=$B1160)*($E$4:$E1159="Montagem")),$F$4:$F1159),""))</f>
        <v/>
      </c>
      <c r="I1160" s="14" t="n"/>
    </row>
    <row r="1161">
      <c r="A1161" s="15" t="n"/>
      <c r="B1161" s="14" t="n"/>
      <c r="C1161" s="14" t="n"/>
      <c r="D1161" s="14" t="n"/>
      <c r="E1161" s="14" t="n"/>
      <c r="F1161" s="18" t="n"/>
      <c r="G1161" s="17" t="n"/>
      <c r="H1161" s="18">
        <f>IF(OR($E1161&lt;&gt;"Desmontagem",$F1161=""),"",IFERROR($F1161-LOOKUP(2,1/(($B$4:$B1160=$B1161)*($E$4:$E1160="Montagem")),$F$4:$F1160),""))</f>
        <v/>
      </c>
      <c r="I1161" s="14" t="n"/>
    </row>
    <row r="1162">
      <c r="A1162" s="15" t="n"/>
      <c r="B1162" s="14" t="n"/>
      <c r="C1162" s="14" t="n"/>
      <c r="D1162" s="14" t="n"/>
      <c r="E1162" s="14" t="n"/>
      <c r="F1162" s="18" t="n"/>
      <c r="G1162" s="17" t="n"/>
      <c r="H1162" s="18">
        <f>IF(OR($E1162&lt;&gt;"Desmontagem",$F1162=""),"",IFERROR($F1162-LOOKUP(2,1/(($B$4:$B1161=$B1162)*($E$4:$E1161="Montagem")),$F$4:$F1161),""))</f>
        <v/>
      </c>
      <c r="I1162" s="14" t="n"/>
    </row>
    <row r="1163">
      <c r="A1163" s="15" t="n"/>
      <c r="B1163" s="14" t="n"/>
      <c r="C1163" s="14" t="n"/>
      <c r="D1163" s="14" t="n"/>
      <c r="E1163" s="14" t="n"/>
      <c r="F1163" s="18" t="n"/>
      <c r="G1163" s="17" t="n"/>
      <c r="H1163" s="18">
        <f>IF(OR($E1163&lt;&gt;"Desmontagem",$F1163=""),"",IFERROR($F1163-LOOKUP(2,1/(($B$4:$B1162=$B1163)*($E$4:$E1162="Montagem")),$F$4:$F1162),""))</f>
        <v/>
      </c>
      <c r="I1163" s="14" t="n"/>
    </row>
    <row r="1164">
      <c r="A1164" s="15" t="n"/>
      <c r="B1164" s="14" t="n"/>
      <c r="C1164" s="14" t="n"/>
      <c r="D1164" s="14" t="n"/>
      <c r="E1164" s="14" t="n"/>
      <c r="F1164" s="18" t="n"/>
      <c r="G1164" s="17" t="n"/>
      <c r="H1164" s="18">
        <f>IF(OR($E1164&lt;&gt;"Desmontagem",$F1164=""),"",IFERROR($F1164-LOOKUP(2,1/(($B$4:$B1163=$B1164)*($E$4:$E1163="Montagem")),$F$4:$F1163),""))</f>
        <v/>
      </c>
      <c r="I1164" s="14" t="n"/>
    </row>
    <row r="1165">
      <c r="A1165" s="15" t="n"/>
      <c r="B1165" s="14" t="n"/>
      <c r="C1165" s="14" t="n"/>
      <c r="D1165" s="14" t="n"/>
      <c r="E1165" s="14" t="n"/>
      <c r="F1165" s="18" t="n"/>
      <c r="G1165" s="17" t="n"/>
      <c r="H1165" s="18">
        <f>IF(OR($E1165&lt;&gt;"Desmontagem",$F1165=""),"",IFERROR($F1165-LOOKUP(2,1/(($B$4:$B1164=$B1165)*($E$4:$E1164="Montagem")),$F$4:$F1164),""))</f>
        <v/>
      </c>
      <c r="I1165" s="14" t="n"/>
    </row>
    <row r="1166">
      <c r="A1166" s="15" t="n"/>
      <c r="B1166" s="14" t="n"/>
      <c r="C1166" s="14" t="n"/>
      <c r="D1166" s="14" t="n"/>
      <c r="E1166" s="14" t="n"/>
      <c r="F1166" s="18" t="n"/>
      <c r="G1166" s="17" t="n"/>
      <c r="H1166" s="18">
        <f>IF(OR($E1166&lt;&gt;"Desmontagem",$F1166=""),"",IFERROR($F1166-LOOKUP(2,1/(($B$4:$B1165=$B1166)*($E$4:$E1165="Montagem")),$F$4:$F1165),""))</f>
        <v/>
      </c>
      <c r="I1166" s="14" t="n"/>
    </row>
    <row r="1167">
      <c r="A1167" s="15" t="n"/>
      <c r="B1167" s="14" t="n"/>
      <c r="C1167" s="14" t="n"/>
      <c r="D1167" s="14" t="n"/>
      <c r="E1167" s="14" t="n"/>
      <c r="F1167" s="18" t="n"/>
      <c r="G1167" s="17" t="n"/>
      <c r="H1167" s="18">
        <f>IF(OR($E1167&lt;&gt;"Desmontagem",$F1167=""),"",IFERROR($F1167-LOOKUP(2,1/(($B$4:$B1166=$B1167)*($E$4:$E1166="Montagem")),$F$4:$F1166),""))</f>
        <v/>
      </c>
      <c r="I1167" s="14" t="n"/>
    </row>
    <row r="1168">
      <c r="A1168" s="15" t="n"/>
      <c r="B1168" s="14" t="n"/>
      <c r="C1168" s="14" t="n"/>
      <c r="D1168" s="14" t="n"/>
      <c r="E1168" s="14" t="n"/>
      <c r="F1168" s="18" t="n"/>
      <c r="G1168" s="17" t="n"/>
      <c r="H1168" s="18">
        <f>IF(OR($E1168&lt;&gt;"Desmontagem",$F1168=""),"",IFERROR($F1168-LOOKUP(2,1/(($B$4:$B1167=$B1168)*($E$4:$E1167="Montagem")),$F$4:$F1167),""))</f>
        <v/>
      </c>
      <c r="I1168" s="14" t="n"/>
    </row>
    <row r="1169">
      <c r="A1169" s="15" t="n"/>
      <c r="B1169" s="14" t="n"/>
      <c r="C1169" s="14" t="n"/>
      <c r="D1169" s="14" t="n"/>
      <c r="E1169" s="14" t="n"/>
      <c r="F1169" s="18" t="n"/>
      <c r="G1169" s="17" t="n"/>
      <c r="H1169" s="18">
        <f>IF(OR($E1169&lt;&gt;"Desmontagem",$F1169=""),"",IFERROR($F1169-LOOKUP(2,1/(($B$4:$B1168=$B1169)*($E$4:$E1168="Montagem")),$F$4:$F1168),""))</f>
        <v/>
      </c>
      <c r="I1169" s="14" t="n"/>
    </row>
    <row r="1170">
      <c r="A1170" s="15" t="n"/>
      <c r="B1170" s="14" t="n"/>
      <c r="C1170" s="14" t="n"/>
      <c r="D1170" s="14" t="n"/>
      <c r="E1170" s="14" t="n"/>
      <c r="F1170" s="18" t="n"/>
      <c r="G1170" s="17" t="n"/>
      <c r="H1170" s="18">
        <f>IF(OR($E1170&lt;&gt;"Desmontagem",$F1170=""),"",IFERROR($F1170-LOOKUP(2,1/(($B$4:$B1169=$B1170)*($E$4:$E1169="Montagem")),$F$4:$F1169),""))</f>
        <v/>
      </c>
      <c r="I1170" s="14" t="n"/>
    </row>
    <row r="1171">
      <c r="A1171" s="15" t="n"/>
      <c r="B1171" s="14" t="n"/>
      <c r="C1171" s="14" t="n"/>
      <c r="D1171" s="14" t="n"/>
      <c r="E1171" s="14" t="n"/>
      <c r="F1171" s="18" t="n"/>
      <c r="G1171" s="17" t="n"/>
      <c r="H1171" s="18">
        <f>IF(OR($E1171&lt;&gt;"Desmontagem",$F1171=""),"",IFERROR($F1171-LOOKUP(2,1/(($B$4:$B1170=$B1171)*($E$4:$E1170="Montagem")),$F$4:$F1170),""))</f>
        <v/>
      </c>
      <c r="I1171" s="14" t="n"/>
    </row>
    <row r="1172">
      <c r="A1172" s="15" t="n"/>
      <c r="B1172" s="14" t="n"/>
      <c r="C1172" s="14" t="n"/>
      <c r="D1172" s="14" t="n"/>
      <c r="E1172" s="14" t="n"/>
      <c r="F1172" s="18" t="n"/>
      <c r="G1172" s="17" t="n"/>
      <c r="H1172" s="18">
        <f>IF(OR($E1172&lt;&gt;"Desmontagem",$F1172=""),"",IFERROR($F1172-LOOKUP(2,1/(($B$4:$B1171=$B1172)*($E$4:$E1171="Montagem")),$F$4:$F1171),""))</f>
        <v/>
      </c>
      <c r="I1172" s="14" t="n"/>
    </row>
    <row r="1173">
      <c r="A1173" s="15" t="n"/>
      <c r="B1173" s="14" t="n"/>
      <c r="C1173" s="14" t="n"/>
      <c r="D1173" s="14" t="n"/>
      <c r="E1173" s="14" t="n"/>
      <c r="F1173" s="18" t="n"/>
      <c r="G1173" s="17" t="n"/>
      <c r="H1173" s="18">
        <f>IF(OR($E1173&lt;&gt;"Desmontagem",$F1173=""),"",IFERROR($F1173-LOOKUP(2,1/(($B$4:$B1172=$B1173)*($E$4:$E1172="Montagem")),$F$4:$F1172),""))</f>
        <v/>
      </c>
      <c r="I1173" s="14" t="n"/>
    </row>
    <row r="1174">
      <c r="A1174" s="15" t="n"/>
      <c r="B1174" s="14" t="n"/>
      <c r="C1174" s="14" t="n"/>
      <c r="D1174" s="14" t="n"/>
      <c r="E1174" s="14" t="n"/>
      <c r="F1174" s="18" t="n"/>
      <c r="G1174" s="17" t="n"/>
      <c r="H1174" s="18">
        <f>IF(OR($E1174&lt;&gt;"Desmontagem",$F1174=""),"",IFERROR($F1174-LOOKUP(2,1/(($B$4:$B1173=$B1174)*($E$4:$E1173="Montagem")),$F$4:$F1173),""))</f>
        <v/>
      </c>
      <c r="I1174" s="14" t="n"/>
    </row>
    <row r="1175">
      <c r="A1175" s="15" t="n"/>
      <c r="B1175" s="14" t="n"/>
      <c r="C1175" s="14" t="n"/>
      <c r="D1175" s="14" t="n"/>
      <c r="E1175" s="14" t="n"/>
      <c r="F1175" s="18" t="n"/>
      <c r="G1175" s="17" t="n"/>
      <c r="H1175" s="18">
        <f>IF(OR($E1175&lt;&gt;"Desmontagem",$F1175=""),"",IFERROR($F1175-LOOKUP(2,1/(($B$4:$B1174=$B1175)*($E$4:$E1174="Montagem")),$F$4:$F1174),""))</f>
        <v/>
      </c>
      <c r="I1175" s="14" t="n"/>
    </row>
    <row r="1176">
      <c r="A1176" s="15" t="n"/>
      <c r="B1176" s="14" t="n"/>
      <c r="C1176" s="14" t="n"/>
      <c r="D1176" s="14" t="n"/>
      <c r="E1176" s="14" t="n"/>
      <c r="F1176" s="18" t="n"/>
      <c r="G1176" s="17" t="n"/>
      <c r="H1176" s="18">
        <f>IF(OR($E1176&lt;&gt;"Desmontagem",$F1176=""),"",IFERROR($F1176-LOOKUP(2,1/(($B$4:$B1175=$B1176)*($E$4:$E1175="Montagem")),$F$4:$F1175),""))</f>
        <v/>
      </c>
      <c r="I1176" s="14" t="n"/>
    </row>
    <row r="1177">
      <c r="A1177" s="15" t="n"/>
      <c r="B1177" s="14" t="n"/>
      <c r="C1177" s="14" t="n"/>
      <c r="D1177" s="14" t="n"/>
      <c r="E1177" s="14" t="n"/>
      <c r="F1177" s="18" t="n"/>
      <c r="G1177" s="17" t="n"/>
      <c r="H1177" s="18">
        <f>IF(OR($E1177&lt;&gt;"Desmontagem",$F1177=""),"",IFERROR($F1177-LOOKUP(2,1/(($B$4:$B1176=$B1177)*($E$4:$E1176="Montagem")),$F$4:$F1176),""))</f>
        <v/>
      </c>
      <c r="I1177" s="14" t="n"/>
    </row>
    <row r="1178">
      <c r="A1178" s="15" t="n"/>
      <c r="B1178" s="14" t="n"/>
      <c r="C1178" s="14" t="n"/>
      <c r="D1178" s="14" t="n"/>
      <c r="E1178" s="14" t="n"/>
      <c r="F1178" s="18" t="n"/>
      <c r="G1178" s="17" t="n"/>
      <c r="H1178" s="18">
        <f>IF(OR($E1178&lt;&gt;"Desmontagem",$F1178=""),"",IFERROR($F1178-LOOKUP(2,1/(($B$4:$B1177=$B1178)*($E$4:$E1177="Montagem")),$F$4:$F1177),""))</f>
        <v/>
      </c>
      <c r="I1178" s="14" t="n"/>
    </row>
    <row r="1179">
      <c r="A1179" s="15" t="n"/>
      <c r="B1179" s="14" t="n"/>
      <c r="C1179" s="14" t="n"/>
      <c r="D1179" s="14" t="n"/>
      <c r="E1179" s="14" t="n"/>
      <c r="F1179" s="18" t="n"/>
      <c r="G1179" s="17" t="n"/>
      <c r="H1179" s="18">
        <f>IF(OR($E1179&lt;&gt;"Desmontagem",$F1179=""),"",IFERROR($F1179-LOOKUP(2,1/(($B$4:$B1178=$B1179)*($E$4:$E1178="Montagem")),$F$4:$F1178),""))</f>
        <v/>
      </c>
      <c r="I1179" s="14" t="n"/>
    </row>
    <row r="1180">
      <c r="A1180" s="15" t="n"/>
      <c r="B1180" s="14" t="n"/>
      <c r="C1180" s="14" t="n"/>
      <c r="D1180" s="14" t="n"/>
      <c r="E1180" s="14" t="n"/>
      <c r="F1180" s="18" t="n"/>
      <c r="G1180" s="17" t="n"/>
      <c r="H1180" s="18">
        <f>IF(OR($E1180&lt;&gt;"Desmontagem",$F1180=""),"",IFERROR($F1180-LOOKUP(2,1/(($B$4:$B1179=$B1180)*($E$4:$E1179="Montagem")),$F$4:$F1179),""))</f>
        <v/>
      </c>
      <c r="I1180" s="14" t="n"/>
    </row>
    <row r="1181">
      <c r="A1181" s="15" t="n"/>
      <c r="B1181" s="14" t="n"/>
      <c r="C1181" s="14" t="n"/>
      <c r="D1181" s="14" t="n"/>
      <c r="E1181" s="14" t="n"/>
      <c r="F1181" s="18" t="n"/>
      <c r="G1181" s="17" t="n"/>
      <c r="H1181" s="18">
        <f>IF(OR($E1181&lt;&gt;"Desmontagem",$F1181=""),"",IFERROR($F1181-LOOKUP(2,1/(($B$4:$B1180=$B1181)*($E$4:$E1180="Montagem")),$F$4:$F1180),""))</f>
        <v/>
      </c>
      <c r="I1181" s="14" t="n"/>
    </row>
    <row r="1182">
      <c r="A1182" s="15" t="n"/>
      <c r="B1182" s="14" t="n"/>
      <c r="C1182" s="14" t="n"/>
      <c r="D1182" s="14" t="n"/>
      <c r="E1182" s="14" t="n"/>
      <c r="F1182" s="18" t="n"/>
      <c r="G1182" s="17" t="n"/>
      <c r="H1182" s="18">
        <f>IF(OR($E1182&lt;&gt;"Desmontagem",$F1182=""),"",IFERROR($F1182-LOOKUP(2,1/(($B$4:$B1181=$B1182)*($E$4:$E1181="Montagem")),$F$4:$F1181),""))</f>
        <v/>
      </c>
      <c r="I1182" s="14" t="n"/>
    </row>
    <row r="1183">
      <c r="A1183" s="15" t="n"/>
      <c r="B1183" s="14" t="n"/>
      <c r="C1183" s="14" t="n"/>
      <c r="D1183" s="14" t="n"/>
      <c r="E1183" s="14" t="n"/>
      <c r="F1183" s="18" t="n"/>
      <c r="G1183" s="17" t="n"/>
      <c r="H1183" s="18">
        <f>IF(OR($E1183&lt;&gt;"Desmontagem",$F1183=""),"",IFERROR($F1183-LOOKUP(2,1/(($B$4:$B1182=$B1183)*($E$4:$E1182="Montagem")),$F$4:$F1182),""))</f>
        <v/>
      </c>
      <c r="I1183" s="14" t="n"/>
    </row>
    <row r="1184">
      <c r="A1184" s="15" t="n"/>
      <c r="B1184" s="14" t="n"/>
      <c r="C1184" s="14" t="n"/>
      <c r="D1184" s="14" t="n"/>
      <c r="E1184" s="14" t="n"/>
      <c r="F1184" s="18" t="n"/>
      <c r="G1184" s="17" t="n"/>
      <c r="H1184" s="18">
        <f>IF(OR($E1184&lt;&gt;"Desmontagem",$F1184=""),"",IFERROR($F1184-LOOKUP(2,1/(($B$4:$B1183=$B1184)*($E$4:$E1183="Montagem")),$F$4:$F1183),""))</f>
        <v/>
      </c>
      <c r="I1184" s="14" t="n"/>
    </row>
    <row r="1185">
      <c r="A1185" s="15" t="n"/>
      <c r="B1185" s="14" t="n"/>
      <c r="C1185" s="14" t="n"/>
      <c r="D1185" s="14" t="n"/>
      <c r="E1185" s="14" t="n"/>
      <c r="F1185" s="18" t="n"/>
      <c r="G1185" s="17" t="n"/>
      <c r="H1185" s="18">
        <f>IF(OR($E1185&lt;&gt;"Desmontagem",$F1185=""),"",IFERROR($F1185-LOOKUP(2,1/(($B$4:$B1184=$B1185)*($E$4:$E1184="Montagem")),$F$4:$F1184),""))</f>
        <v/>
      </c>
      <c r="I1185" s="14" t="n"/>
    </row>
    <row r="1186">
      <c r="A1186" s="15" t="n"/>
      <c r="B1186" s="14" t="n"/>
      <c r="C1186" s="14" t="n"/>
      <c r="D1186" s="14" t="n"/>
      <c r="E1186" s="14" t="n"/>
      <c r="F1186" s="18" t="n"/>
      <c r="G1186" s="17" t="n"/>
      <c r="H1186" s="18">
        <f>IF(OR($E1186&lt;&gt;"Desmontagem",$F1186=""),"",IFERROR($F1186-LOOKUP(2,1/(($B$4:$B1185=$B1186)*($E$4:$E1185="Montagem")),$F$4:$F1185),""))</f>
        <v/>
      </c>
      <c r="I1186" s="14" t="n"/>
    </row>
    <row r="1187">
      <c r="A1187" s="15" t="n"/>
      <c r="B1187" s="14" t="n"/>
      <c r="C1187" s="14" t="n"/>
      <c r="D1187" s="14" t="n"/>
      <c r="E1187" s="14" t="n"/>
      <c r="F1187" s="18" t="n"/>
      <c r="G1187" s="17" t="n"/>
      <c r="H1187" s="18">
        <f>IF(OR($E1187&lt;&gt;"Desmontagem",$F1187=""),"",IFERROR($F1187-LOOKUP(2,1/(($B$4:$B1186=$B1187)*($E$4:$E1186="Montagem")),$F$4:$F1186),""))</f>
        <v/>
      </c>
      <c r="I1187" s="14" t="n"/>
    </row>
    <row r="1188">
      <c r="A1188" s="15" t="n"/>
      <c r="B1188" s="14" t="n"/>
      <c r="C1188" s="14" t="n"/>
      <c r="D1188" s="14" t="n"/>
      <c r="E1188" s="14" t="n"/>
      <c r="F1188" s="18" t="n"/>
      <c r="G1188" s="17" t="n"/>
      <c r="H1188" s="18">
        <f>IF(OR($E1188&lt;&gt;"Desmontagem",$F1188=""),"",IFERROR($F1188-LOOKUP(2,1/(($B$4:$B1187=$B1188)*($E$4:$E1187="Montagem")),$F$4:$F1187),""))</f>
        <v/>
      </c>
      <c r="I1188" s="14" t="n"/>
    </row>
    <row r="1189">
      <c r="A1189" s="15" t="n"/>
      <c r="B1189" s="14" t="n"/>
      <c r="C1189" s="14" t="n"/>
      <c r="D1189" s="14" t="n"/>
      <c r="E1189" s="14" t="n"/>
      <c r="F1189" s="18" t="n"/>
      <c r="G1189" s="17" t="n"/>
      <c r="H1189" s="18">
        <f>IF(OR($E1189&lt;&gt;"Desmontagem",$F1189=""),"",IFERROR($F1189-LOOKUP(2,1/(($B$4:$B1188=$B1189)*($E$4:$E1188="Montagem")),$F$4:$F1188),""))</f>
        <v/>
      </c>
      <c r="I1189" s="14" t="n"/>
    </row>
    <row r="1190">
      <c r="A1190" s="15" t="n"/>
      <c r="B1190" s="14" t="n"/>
      <c r="C1190" s="14" t="n"/>
      <c r="D1190" s="14" t="n"/>
      <c r="E1190" s="14" t="n"/>
      <c r="F1190" s="18" t="n"/>
      <c r="G1190" s="17" t="n"/>
      <c r="H1190" s="18">
        <f>IF(OR($E1190&lt;&gt;"Desmontagem",$F1190=""),"",IFERROR($F1190-LOOKUP(2,1/(($B$4:$B1189=$B1190)*($E$4:$E1189="Montagem")),$F$4:$F1189),""))</f>
        <v/>
      </c>
      <c r="I1190" s="14" t="n"/>
    </row>
    <row r="1191">
      <c r="A1191" s="15" t="n"/>
      <c r="B1191" s="14" t="n"/>
      <c r="C1191" s="14" t="n"/>
      <c r="D1191" s="14" t="n"/>
      <c r="E1191" s="14" t="n"/>
      <c r="F1191" s="18" t="n"/>
      <c r="G1191" s="17" t="n"/>
      <c r="H1191" s="18">
        <f>IF(OR($E1191&lt;&gt;"Desmontagem",$F1191=""),"",IFERROR($F1191-LOOKUP(2,1/(($B$4:$B1190=$B1191)*($E$4:$E1190="Montagem")),$F$4:$F1190),""))</f>
        <v/>
      </c>
      <c r="I1191" s="14" t="n"/>
    </row>
    <row r="1192">
      <c r="A1192" s="15" t="n"/>
      <c r="B1192" s="14" t="n"/>
      <c r="C1192" s="14" t="n"/>
      <c r="D1192" s="14" t="n"/>
      <c r="E1192" s="14" t="n"/>
      <c r="F1192" s="18" t="n"/>
      <c r="G1192" s="17" t="n"/>
      <c r="H1192" s="18">
        <f>IF(OR($E1192&lt;&gt;"Desmontagem",$F1192=""),"",IFERROR($F1192-LOOKUP(2,1/(($B$4:$B1191=$B1192)*($E$4:$E1191="Montagem")),$F$4:$F1191),""))</f>
        <v/>
      </c>
      <c r="I1192" s="14" t="n"/>
    </row>
    <row r="1193">
      <c r="A1193" s="15" t="n"/>
      <c r="B1193" s="14" t="n"/>
      <c r="C1193" s="14" t="n"/>
      <c r="D1193" s="14" t="n"/>
      <c r="E1193" s="14" t="n"/>
      <c r="F1193" s="18" t="n"/>
      <c r="G1193" s="17" t="n"/>
      <c r="H1193" s="18">
        <f>IF(OR($E1193&lt;&gt;"Desmontagem",$F1193=""),"",IFERROR($F1193-LOOKUP(2,1/(($B$4:$B1192=$B1193)*($E$4:$E1192="Montagem")),$F$4:$F1192),""))</f>
        <v/>
      </c>
      <c r="I1193" s="14" t="n"/>
    </row>
    <row r="1194">
      <c r="A1194" s="15" t="n"/>
      <c r="B1194" s="14" t="n"/>
      <c r="C1194" s="14" t="n"/>
      <c r="D1194" s="14" t="n"/>
      <c r="E1194" s="14" t="n"/>
      <c r="F1194" s="18" t="n"/>
      <c r="G1194" s="17" t="n"/>
      <c r="H1194" s="18">
        <f>IF(OR($E1194&lt;&gt;"Desmontagem",$F1194=""),"",IFERROR($F1194-LOOKUP(2,1/(($B$4:$B1193=$B1194)*($E$4:$E1193="Montagem")),$F$4:$F1193),""))</f>
        <v/>
      </c>
      <c r="I1194" s="14" t="n"/>
    </row>
    <row r="1195">
      <c r="A1195" s="15" t="n"/>
      <c r="B1195" s="14" t="n"/>
      <c r="C1195" s="14" t="n"/>
      <c r="D1195" s="14" t="n"/>
      <c r="E1195" s="14" t="n"/>
      <c r="F1195" s="18" t="n"/>
      <c r="G1195" s="17" t="n"/>
      <c r="H1195" s="18">
        <f>IF(OR($E1195&lt;&gt;"Desmontagem",$F1195=""),"",IFERROR($F1195-LOOKUP(2,1/(($B$4:$B1194=$B1195)*($E$4:$E1194="Montagem")),$F$4:$F1194),""))</f>
        <v/>
      </c>
      <c r="I1195" s="14" t="n"/>
    </row>
    <row r="1196">
      <c r="A1196" s="15" t="n"/>
      <c r="B1196" s="14" t="n"/>
      <c r="C1196" s="14" t="n"/>
      <c r="D1196" s="14" t="n"/>
      <c r="E1196" s="14" t="n"/>
      <c r="F1196" s="18" t="n"/>
      <c r="G1196" s="17" t="n"/>
      <c r="H1196" s="18">
        <f>IF(OR($E1196&lt;&gt;"Desmontagem",$F1196=""),"",IFERROR($F1196-LOOKUP(2,1/(($B$4:$B1195=$B1196)*($E$4:$E1195="Montagem")),$F$4:$F1195),""))</f>
        <v/>
      </c>
      <c r="I1196" s="14" t="n"/>
    </row>
    <row r="1197">
      <c r="A1197" s="15" t="n"/>
      <c r="B1197" s="14" t="n"/>
      <c r="C1197" s="14" t="n"/>
      <c r="D1197" s="14" t="n"/>
      <c r="E1197" s="14" t="n"/>
      <c r="F1197" s="18" t="n"/>
      <c r="G1197" s="17" t="n"/>
      <c r="H1197" s="18">
        <f>IF(OR($E1197&lt;&gt;"Desmontagem",$F1197=""),"",IFERROR($F1197-LOOKUP(2,1/(($B$4:$B1196=$B1197)*($E$4:$E1196="Montagem")),$F$4:$F1196),""))</f>
        <v/>
      </c>
      <c r="I1197" s="14" t="n"/>
    </row>
    <row r="1198">
      <c r="A1198" s="15" t="n"/>
      <c r="B1198" s="14" t="n"/>
      <c r="C1198" s="14" t="n"/>
      <c r="D1198" s="14" t="n"/>
      <c r="E1198" s="14" t="n"/>
      <c r="F1198" s="18" t="n"/>
      <c r="G1198" s="17" t="n"/>
      <c r="H1198" s="18">
        <f>IF(OR($E1198&lt;&gt;"Desmontagem",$F1198=""),"",IFERROR($F1198-LOOKUP(2,1/(($B$4:$B1197=$B1198)*($E$4:$E1197="Montagem")),$F$4:$F1197),""))</f>
        <v/>
      </c>
      <c r="I1198" s="14" t="n"/>
    </row>
    <row r="1199">
      <c r="A1199" s="15" t="n"/>
      <c r="B1199" s="14" t="n"/>
      <c r="C1199" s="14" t="n"/>
      <c r="D1199" s="14" t="n"/>
      <c r="E1199" s="14" t="n"/>
      <c r="F1199" s="18" t="n"/>
      <c r="G1199" s="17" t="n"/>
      <c r="H1199" s="18">
        <f>IF(OR($E1199&lt;&gt;"Desmontagem",$F1199=""),"",IFERROR($F1199-LOOKUP(2,1/(($B$4:$B1198=$B1199)*($E$4:$E1198="Montagem")),$F$4:$F1198),""))</f>
        <v/>
      </c>
      <c r="I1199" s="14" t="n"/>
    </row>
    <row r="1200">
      <c r="A1200" s="15" t="n"/>
      <c r="B1200" s="14" t="n"/>
      <c r="C1200" s="14" t="n"/>
      <c r="D1200" s="14" t="n"/>
      <c r="E1200" s="14" t="n"/>
      <c r="F1200" s="18" t="n"/>
      <c r="G1200" s="17" t="n"/>
      <c r="H1200" s="18">
        <f>IF(OR($E1200&lt;&gt;"Desmontagem",$F1200=""),"",IFERROR($F1200-LOOKUP(2,1/(($B$4:$B1199=$B1200)*($E$4:$E1199="Montagem")),$F$4:$F1199),""))</f>
        <v/>
      </c>
      <c r="I1200" s="14" t="n"/>
    </row>
    <row r="1201">
      <c r="A1201" s="15" t="n"/>
      <c r="B1201" s="14" t="n"/>
      <c r="C1201" s="14" t="n"/>
      <c r="D1201" s="14" t="n"/>
      <c r="E1201" s="14" t="n"/>
      <c r="F1201" s="18" t="n"/>
      <c r="G1201" s="17" t="n"/>
      <c r="H1201" s="18">
        <f>IF(OR($E1201&lt;&gt;"Desmontagem",$F1201=""),"",IFERROR($F1201-LOOKUP(2,1/(($B$4:$B1200=$B1201)*($E$4:$E1200="Montagem")),$F$4:$F1200),""))</f>
        <v/>
      </c>
      <c r="I1201" s="14" t="n"/>
    </row>
    <row r="1202">
      <c r="A1202" s="15" t="n"/>
      <c r="B1202" s="14" t="n"/>
      <c r="C1202" s="14" t="n"/>
      <c r="D1202" s="14" t="n"/>
      <c r="E1202" s="14" t="n"/>
      <c r="F1202" s="18" t="n"/>
      <c r="G1202" s="17" t="n"/>
      <c r="H1202" s="18">
        <f>IF(OR($E1202&lt;&gt;"Desmontagem",$F1202=""),"",IFERROR($F1202-LOOKUP(2,1/(($B$4:$B1201=$B1202)*($E$4:$E1201="Montagem")),$F$4:$F1201),""))</f>
        <v/>
      </c>
      <c r="I1202" s="14" t="n"/>
    </row>
    <row r="1203">
      <c r="A1203" s="15" t="n"/>
      <c r="B1203" s="14" t="n"/>
      <c r="C1203" s="14" t="n"/>
      <c r="D1203" s="14" t="n"/>
      <c r="E1203" s="14" t="n"/>
      <c r="F1203" s="18" t="n"/>
      <c r="G1203" s="17" t="n"/>
      <c r="H1203" s="18">
        <f>IF(OR($E1203&lt;&gt;"Desmontagem",$F1203=""),"",IFERROR($F1203-LOOKUP(2,1/(($B$4:$B1202=$B1203)*($E$4:$E1202="Montagem")),$F$4:$F1202),""))</f>
        <v/>
      </c>
      <c r="I1203" s="14" t="n"/>
    </row>
    <row r="1204">
      <c r="A1204" s="15" t="n"/>
      <c r="B1204" s="14" t="n"/>
      <c r="C1204" s="14" t="n"/>
      <c r="D1204" s="14" t="n"/>
      <c r="E1204" s="14" t="n"/>
      <c r="F1204" s="18" t="n"/>
      <c r="G1204" s="17" t="n"/>
      <c r="H1204" s="18">
        <f>IF(OR($E1204&lt;&gt;"Desmontagem",$F1204=""),"",IFERROR($F1204-LOOKUP(2,1/(($B$4:$B1203=$B1204)*($E$4:$E1203="Montagem")),$F$4:$F1203),""))</f>
        <v/>
      </c>
      <c r="I1204" s="14" t="n"/>
    </row>
    <row r="1205">
      <c r="A1205" s="15" t="n"/>
      <c r="B1205" s="14" t="n"/>
      <c r="C1205" s="14" t="n"/>
      <c r="D1205" s="14" t="n"/>
      <c r="E1205" s="14" t="n"/>
      <c r="F1205" s="18" t="n"/>
      <c r="G1205" s="17" t="n"/>
      <c r="H1205" s="18">
        <f>IF(OR($E1205&lt;&gt;"Desmontagem",$F1205=""),"",IFERROR($F1205-LOOKUP(2,1/(($B$4:$B1204=$B1205)*($E$4:$E1204="Montagem")),$F$4:$F1204),""))</f>
        <v/>
      </c>
      <c r="I1205" s="14" t="n"/>
    </row>
    <row r="1206">
      <c r="A1206" s="15" t="n"/>
      <c r="B1206" s="14" t="n"/>
      <c r="C1206" s="14" t="n"/>
      <c r="D1206" s="14" t="n"/>
      <c r="E1206" s="14" t="n"/>
      <c r="F1206" s="18" t="n"/>
      <c r="G1206" s="17" t="n"/>
      <c r="H1206" s="18">
        <f>IF(OR($E1206&lt;&gt;"Desmontagem",$F1206=""),"",IFERROR($F1206-LOOKUP(2,1/(($B$4:$B1205=$B1206)*($E$4:$E1205="Montagem")),$F$4:$F1205),""))</f>
        <v/>
      </c>
      <c r="I1206" s="14" t="n"/>
    </row>
    <row r="1207">
      <c r="A1207" s="15" t="n"/>
      <c r="B1207" s="14" t="n"/>
      <c r="C1207" s="14" t="n"/>
      <c r="D1207" s="14" t="n"/>
      <c r="E1207" s="14" t="n"/>
      <c r="F1207" s="18" t="n"/>
      <c r="G1207" s="17" t="n"/>
      <c r="H1207" s="18">
        <f>IF(OR($E1207&lt;&gt;"Desmontagem",$F1207=""),"",IFERROR($F1207-LOOKUP(2,1/(($B$4:$B1206=$B1207)*($E$4:$E1206="Montagem")),$F$4:$F1206),""))</f>
        <v/>
      </c>
      <c r="I1207" s="14" t="n"/>
    </row>
    <row r="1208">
      <c r="A1208" s="15" t="n"/>
      <c r="B1208" s="14" t="n"/>
      <c r="C1208" s="14" t="n"/>
      <c r="D1208" s="14" t="n"/>
      <c r="E1208" s="14" t="n"/>
      <c r="F1208" s="18" t="n"/>
      <c r="G1208" s="17" t="n"/>
      <c r="H1208" s="18">
        <f>IF(OR($E1208&lt;&gt;"Desmontagem",$F1208=""),"",IFERROR($F1208-LOOKUP(2,1/(($B$4:$B1207=$B1208)*($E$4:$E1207="Montagem")),$F$4:$F1207),""))</f>
        <v/>
      </c>
      <c r="I1208" s="14" t="n"/>
    </row>
    <row r="1209">
      <c r="A1209" s="15" t="n"/>
      <c r="B1209" s="14" t="n"/>
      <c r="C1209" s="14" t="n"/>
      <c r="D1209" s="14" t="n"/>
      <c r="E1209" s="14" t="n"/>
      <c r="F1209" s="18" t="n"/>
      <c r="G1209" s="17" t="n"/>
      <c r="H1209" s="18">
        <f>IF(OR($E1209&lt;&gt;"Desmontagem",$F1209=""),"",IFERROR($F1209-LOOKUP(2,1/(($B$4:$B1208=$B1209)*($E$4:$E1208="Montagem")),$F$4:$F1208),""))</f>
        <v/>
      </c>
      <c r="I1209" s="14" t="n"/>
    </row>
    <row r="1210">
      <c r="A1210" s="15" t="n"/>
      <c r="B1210" s="14" t="n"/>
      <c r="C1210" s="14" t="n"/>
      <c r="D1210" s="14" t="n"/>
      <c r="E1210" s="14" t="n"/>
      <c r="F1210" s="18" t="n"/>
      <c r="G1210" s="17" t="n"/>
      <c r="H1210" s="18">
        <f>IF(OR($E1210&lt;&gt;"Desmontagem",$F1210=""),"",IFERROR($F1210-LOOKUP(2,1/(($B$4:$B1209=$B1210)*($E$4:$E1209="Montagem")),$F$4:$F1209),""))</f>
        <v/>
      </c>
      <c r="I1210" s="14" t="n"/>
    </row>
    <row r="1211">
      <c r="A1211" s="15" t="n"/>
      <c r="B1211" s="14" t="n"/>
      <c r="C1211" s="14" t="n"/>
      <c r="D1211" s="14" t="n"/>
      <c r="E1211" s="14" t="n"/>
      <c r="F1211" s="18" t="n"/>
      <c r="G1211" s="17" t="n"/>
      <c r="H1211" s="18">
        <f>IF(OR($E1211&lt;&gt;"Desmontagem",$F1211=""),"",IFERROR($F1211-LOOKUP(2,1/(($B$4:$B1210=$B1211)*($E$4:$E1210="Montagem")),$F$4:$F1210),""))</f>
        <v/>
      </c>
      <c r="I1211" s="14" t="n"/>
    </row>
    <row r="1212">
      <c r="A1212" s="15" t="n"/>
      <c r="B1212" s="14" t="n"/>
      <c r="C1212" s="14" t="n"/>
      <c r="D1212" s="14" t="n"/>
      <c r="E1212" s="14" t="n"/>
      <c r="F1212" s="18" t="n"/>
      <c r="G1212" s="17" t="n"/>
      <c r="H1212" s="18">
        <f>IF(OR($E1212&lt;&gt;"Desmontagem",$F1212=""),"",IFERROR($F1212-LOOKUP(2,1/(($B$4:$B1211=$B1212)*($E$4:$E1211="Montagem")),$F$4:$F1211),""))</f>
        <v/>
      </c>
      <c r="I1212" s="14" t="n"/>
    </row>
    <row r="1213">
      <c r="A1213" s="15" t="n"/>
      <c r="B1213" s="14" t="n"/>
      <c r="C1213" s="14" t="n"/>
      <c r="D1213" s="14" t="n"/>
      <c r="E1213" s="14" t="n"/>
      <c r="F1213" s="18" t="n"/>
      <c r="G1213" s="17" t="n"/>
      <c r="H1213" s="18">
        <f>IF(OR($E1213&lt;&gt;"Desmontagem",$F1213=""),"",IFERROR($F1213-LOOKUP(2,1/(($B$4:$B1212=$B1213)*($E$4:$E1212="Montagem")),$F$4:$F1212),""))</f>
        <v/>
      </c>
      <c r="I1213" s="14" t="n"/>
    </row>
    <row r="1214">
      <c r="A1214" s="15" t="n"/>
      <c r="B1214" s="14" t="n"/>
      <c r="C1214" s="14" t="n"/>
      <c r="D1214" s="14" t="n"/>
      <c r="E1214" s="14" t="n"/>
      <c r="F1214" s="18" t="n"/>
      <c r="G1214" s="17" t="n"/>
      <c r="H1214" s="18">
        <f>IF(OR($E1214&lt;&gt;"Desmontagem",$F1214=""),"",IFERROR($F1214-LOOKUP(2,1/(($B$4:$B1213=$B1214)*($E$4:$E1213="Montagem")),$F$4:$F1213),""))</f>
        <v/>
      </c>
      <c r="I1214" s="14" t="n"/>
    </row>
    <row r="1215">
      <c r="A1215" s="15" t="n"/>
      <c r="B1215" s="14" t="n"/>
      <c r="C1215" s="14" t="n"/>
      <c r="D1215" s="14" t="n"/>
      <c r="E1215" s="14" t="n"/>
      <c r="F1215" s="18" t="n"/>
      <c r="G1215" s="17" t="n"/>
      <c r="H1215" s="18">
        <f>IF(OR($E1215&lt;&gt;"Desmontagem",$F1215=""),"",IFERROR($F1215-LOOKUP(2,1/(($B$4:$B1214=$B1215)*($E$4:$E1214="Montagem")),$F$4:$F1214),""))</f>
        <v/>
      </c>
      <c r="I1215" s="14" t="n"/>
    </row>
    <row r="1216">
      <c r="A1216" s="15" t="n"/>
      <c r="B1216" s="14" t="n"/>
      <c r="C1216" s="14" t="n"/>
      <c r="D1216" s="14" t="n"/>
      <c r="E1216" s="14" t="n"/>
      <c r="F1216" s="18" t="n"/>
      <c r="G1216" s="17" t="n"/>
      <c r="H1216" s="18">
        <f>IF(OR($E1216&lt;&gt;"Desmontagem",$F1216=""),"",IFERROR($F1216-LOOKUP(2,1/(($B$4:$B1215=$B1216)*($E$4:$E1215="Montagem")),$F$4:$F1215),""))</f>
        <v/>
      </c>
      <c r="I1216" s="14" t="n"/>
    </row>
    <row r="1217">
      <c r="A1217" s="15" t="n"/>
      <c r="B1217" s="14" t="n"/>
      <c r="C1217" s="14" t="n"/>
      <c r="D1217" s="14" t="n"/>
      <c r="E1217" s="14" t="n"/>
      <c r="F1217" s="18" t="n"/>
      <c r="G1217" s="17" t="n"/>
      <c r="H1217" s="18">
        <f>IF(OR($E1217&lt;&gt;"Desmontagem",$F1217=""),"",IFERROR($F1217-LOOKUP(2,1/(($B$4:$B1216=$B1217)*($E$4:$E1216="Montagem")),$F$4:$F1216),""))</f>
        <v/>
      </c>
      <c r="I1217" s="14" t="n"/>
    </row>
    <row r="1218">
      <c r="A1218" s="15" t="n"/>
      <c r="B1218" s="14" t="n"/>
      <c r="C1218" s="14" t="n"/>
      <c r="D1218" s="14" t="n"/>
      <c r="E1218" s="14" t="n"/>
      <c r="F1218" s="18" t="n"/>
      <c r="G1218" s="17" t="n"/>
      <c r="H1218" s="18">
        <f>IF(OR($E1218&lt;&gt;"Desmontagem",$F1218=""),"",IFERROR($F1218-LOOKUP(2,1/(($B$4:$B1217=$B1218)*($E$4:$E1217="Montagem")),$F$4:$F1217),""))</f>
        <v/>
      </c>
      <c r="I1218" s="14" t="n"/>
    </row>
    <row r="1219">
      <c r="A1219" s="15" t="n"/>
      <c r="B1219" s="14" t="n"/>
      <c r="C1219" s="14" t="n"/>
      <c r="D1219" s="14" t="n"/>
      <c r="E1219" s="14" t="n"/>
      <c r="F1219" s="18" t="n"/>
      <c r="G1219" s="17" t="n"/>
      <c r="H1219" s="18">
        <f>IF(OR($E1219&lt;&gt;"Desmontagem",$F1219=""),"",IFERROR($F1219-LOOKUP(2,1/(($B$4:$B1218=$B1219)*($E$4:$E1218="Montagem")),$F$4:$F1218),""))</f>
        <v/>
      </c>
      <c r="I1219" s="14" t="n"/>
    </row>
    <row r="1220">
      <c r="A1220" s="15" t="n"/>
      <c r="B1220" s="14" t="n"/>
      <c r="C1220" s="14" t="n"/>
      <c r="D1220" s="14" t="n"/>
      <c r="E1220" s="14" t="n"/>
      <c r="F1220" s="18" t="n"/>
      <c r="G1220" s="17" t="n"/>
      <c r="H1220" s="18">
        <f>IF(OR($E1220&lt;&gt;"Desmontagem",$F1220=""),"",IFERROR($F1220-LOOKUP(2,1/(($B$4:$B1219=$B1220)*($E$4:$E1219="Montagem")),$F$4:$F1219),""))</f>
        <v/>
      </c>
      <c r="I1220" s="14" t="n"/>
    </row>
    <row r="1221">
      <c r="A1221" s="15" t="n"/>
      <c r="B1221" s="14" t="n"/>
      <c r="C1221" s="14" t="n"/>
      <c r="D1221" s="14" t="n"/>
      <c r="E1221" s="14" t="n"/>
      <c r="F1221" s="18" t="n"/>
      <c r="G1221" s="17" t="n"/>
      <c r="H1221" s="18">
        <f>IF(OR($E1221&lt;&gt;"Desmontagem",$F1221=""),"",IFERROR($F1221-LOOKUP(2,1/(($B$4:$B1220=$B1221)*($E$4:$E1220="Montagem")),$F$4:$F1220),""))</f>
        <v/>
      </c>
      <c r="I1221" s="14" t="n"/>
    </row>
    <row r="1222">
      <c r="A1222" s="15" t="n"/>
      <c r="B1222" s="14" t="n"/>
      <c r="C1222" s="14" t="n"/>
      <c r="D1222" s="14" t="n"/>
      <c r="E1222" s="14" t="n"/>
      <c r="F1222" s="18" t="n"/>
      <c r="G1222" s="17" t="n"/>
      <c r="H1222" s="18">
        <f>IF(OR($E1222&lt;&gt;"Desmontagem",$F1222=""),"",IFERROR($F1222-LOOKUP(2,1/(($B$4:$B1221=$B1222)*($E$4:$E1221="Montagem")),$F$4:$F1221),""))</f>
        <v/>
      </c>
      <c r="I1222" s="14" t="n"/>
    </row>
    <row r="1223">
      <c r="A1223" s="15" t="n"/>
      <c r="B1223" s="14" t="n"/>
      <c r="C1223" s="14" t="n"/>
      <c r="D1223" s="14" t="n"/>
      <c r="E1223" s="14" t="n"/>
      <c r="F1223" s="18" t="n"/>
      <c r="G1223" s="17" t="n"/>
      <c r="H1223" s="18">
        <f>IF(OR($E1223&lt;&gt;"Desmontagem",$F1223=""),"",IFERROR($F1223-LOOKUP(2,1/(($B$4:$B1222=$B1223)*($E$4:$E1222="Montagem")),$F$4:$F1222),""))</f>
        <v/>
      </c>
      <c r="I1223" s="14" t="n"/>
    </row>
    <row r="1224">
      <c r="A1224" s="15" t="n"/>
      <c r="B1224" s="14" t="n"/>
      <c r="C1224" s="14" t="n"/>
      <c r="D1224" s="14" t="n"/>
      <c r="E1224" s="14" t="n"/>
      <c r="F1224" s="18" t="n"/>
      <c r="G1224" s="17" t="n"/>
      <c r="H1224" s="18">
        <f>IF(OR($E1224&lt;&gt;"Desmontagem",$F1224=""),"",IFERROR($F1224-LOOKUP(2,1/(($B$4:$B1223=$B1224)*($E$4:$E1223="Montagem")),$F$4:$F1223),""))</f>
        <v/>
      </c>
      <c r="I1224" s="14" t="n"/>
    </row>
    <row r="1225">
      <c r="A1225" s="15" t="n"/>
      <c r="B1225" s="14" t="n"/>
      <c r="C1225" s="14" t="n"/>
      <c r="D1225" s="14" t="n"/>
      <c r="E1225" s="14" t="n"/>
      <c r="F1225" s="18" t="n"/>
      <c r="G1225" s="17" t="n"/>
      <c r="H1225" s="18">
        <f>IF(OR($E1225&lt;&gt;"Desmontagem",$F1225=""),"",IFERROR($F1225-LOOKUP(2,1/(($B$4:$B1224=$B1225)*($E$4:$E1224="Montagem")),$F$4:$F1224),""))</f>
        <v/>
      </c>
      <c r="I1225" s="14" t="n"/>
    </row>
    <row r="1226">
      <c r="A1226" s="15" t="n"/>
      <c r="B1226" s="14" t="n"/>
      <c r="C1226" s="14" t="n"/>
      <c r="D1226" s="14" t="n"/>
      <c r="E1226" s="14" t="n"/>
      <c r="F1226" s="18" t="n"/>
      <c r="G1226" s="17" t="n"/>
      <c r="H1226" s="18">
        <f>IF(OR($E1226&lt;&gt;"Desmontagem",$F1226=""),"",IFERROR($F1226-LOOKUP(2,1/(($B$4:$B1225=$B1226)*($E$4:$E1225="Montagem")),$F$4:$F1225),""))</f>
        <v/>
      </c>
      <c r="I1226" s="14" t="n"/>
    </row>
    <row r="1227">
      <c r="A1227" s="15" t="n"/>
      <c r="B1227" s="14" t="n"/>
      <c r="C1227" s="14" t="n"/>
      <c r="D1227" s="14" t="n"/>
      <c r="E1227" s="14" t="n"/>
      <c r="F1227" s="18" t="n"/>
      <c r="G1227" s="17" t="n"/>
      <c r="H1227" s="18">
        <f>IF(OR($E1227&lt;&gt;"Desmontagem",$F1227=""),"",IFERROR($F1227-LOOKUP(2,1/(($B$4:$B1226=$B1227)*($E$4:$E1226="Montagem")),$F$4:$F1226),""))</f>
        <v/>
      </c>
      <c r="I1227" s="14" t="n"/>
    </row>
    <row r="1228">
      <c r="A1228" s="15" t="n"/>
      <c r="B1228" s="14" t="n"/>
      <c r="C1228" s="14" t="n"/>
      <c r="D1228" s="14" t="n"/>
      <c r="E1228" s="14" t="n"/>
      <c r="F1228" s="18" t="n"/>
      <c r="G1228" s="17" t="n"/>
      <c r="H1228" s="18">
        <f>IF(OR($E1228&lt;&gt;"Desmontagem",$F1228=""),"",IFERROR($F1228-LOOKUP(2,1/(($B$4:$B1227=$B1228)*($E$4:$E1227="Montagem")),$F$4:$F1227),""))</f>
        <v/>
      </c>
      <c r="I1228" s="14" t="n"/>
    </row>
    <row r="1229">
      <c r="A1229" s="15" t="n"/>
      <c r="B1229" s="14" t="n"/>
      <c r="C1229" s="14" t="n"/>
      <c r="D1229" s="14" t="n"/>
      <c r="E1229" s="14" t="n"/>
      <c r="F1229" s="18" t="n"/>
      <c r="G1229" s="17" t="n"/>
      <c r="H1229" s="18">
        <f>IF(OR($E1229&lt;&gt;"Desmontagem",$F1229=""),"",IFERROR($F1229-LOOKUP(2,1/(($B$4:$B1228=$B1229)*($E$4:$E1228="Montagem")),$F$4:$F1228),""))</f>
        <v/>
      </c>
      <c r="I1229" s="14" t="n"/>
    </row>
    <row r="1230">
      <c r="A1230" s="15" t="n"/>
      <c r="B1230" s="14" t="n"/>
      <c r="C1230" s="14" t="n"/>
      <c r="D1230" s="14" t="n"/>
      <c r="E1230" s="14" t="n"/>
      <c r="F1230" s="18" t="n"/>
      <c r="G1230" s="17" t="n"/>
      <c r="H1230" s="18">
        <f>IF(OR($E1230&lt;&gt;"Desmontagem",$F1230=""),"",IFERROR($F1230-LOOKUP(2,1/(($B$4:$B1229=$B1230)*($E$4:$E1229="Montagem")),$F$4:$F1229),""))</f>
        <v/>
      </c>
      <c r="I1230" s="14" t="n"/>
    </row>
    <row r="1231">
      <c r="A1231" s="15" t="n"/>
      <c r="B1231" s="14" t="n"/>
      <c r="C1231" s="14" t="n"/>
      <c r="D1231" s="14" t="n"/>
      <c r="E1231" s="14" t="n"/>
      <c r="F1231" s="18" t="n"/>
      <c r="G1231" s="17" t="n"/>
      <c r="H1231" s="18">
        <f>IF(OR($E1231&lt;&gt;"Desmontagem",$F1231=""),"",IFERROR($F1231-LOOKUP(2,1/(($B$4:$B1230=$B1231)*($E$4:$E1230="Montagem")),$F$4:$F1230),""))</f>
        <v/>
      </c>
      <c r="I1231" s="14" t="n"/>
    </row>
    <row r="1232">
      <c r="A1232" s="15" t="n"/>
      <c r="B1232" s="14" t="n"/>
      <c r="C1232" s="14" t="n"/>
      <c r="D1232" s="14" t="n"/>
      <c r="E1232" s="14" t="n"/>
      <c r="F1232" s="18" t="n"/>
      <c r="G1232" s="17" t="n"/>
      <c r="H1232" s="18">
        <f>IF(OR($E1232&lt;&gt;"Desmontagem",$F1232=""),"",IFERROR($F1232-LOOKUP(2,1/(($B$4:$B1231=$B1232)*($E$4:$E1231="Montagem")),$F$4:$F1231),""))</f>
        <v/>
      </c>
      <c r="I1232" s="14" t="n"/>
    </row>
    <row r="1233">
      <c r="A1233" s="15" t="n"/>
      <c r="B1233" s="14" t="n"/>
      <c r="C1233" s="14" t="n"/>
      <c r="D1233" s="14" t="n"/>
      <c r="E1233" s="14" t="n"/>
      <c r="F1233" s="18" t="n"/>
      <c r="G1233" s="17" t="n"/>
      <c r="H1233" s="18">
        <f>IF(OR($E1233&lt;&gt;"Desmontagem",$F1233=""),"",IFERROR($F1233-LOOKUP(2,1/(($B$4:$B1232=$B1233)*($E$4:$E1232="Montagem")),$F$4:$F1232),""))</f>
        <v/>
      </c>
      <c r="I1233" s="14" t="n"/>
    </row>
    <row r="1234">
      <c r="A1234" s="15" t="n"/>
      <c r="B1234" s="14" t="n"/>
      <c r="C1234" s="14" t="n"/>
      <c r="D1234" s="14" t="n"/>
      <c r="E1234" s="14" t="n"/>
      <c r="F1234" s="18" t="n"/>
      <c r="G1234" s="17" t="n"/>
      <c r="H1234" s="18">
        <f>IF(OR($E1234&lt;&gt;"Desmontagem",$F1234=""),"",IFERROR($F1234-LOOKUP(2,1/(($B$4:$B1233=$B1234)*($E$4:$E1233="Montagem")),$F$4:$F1233),""))</f>
        <v/>
      </c>
      <c r="I1234" s="14" t="n"/>
    </row>
    <row r="1235">
      <c r="A1235" s="15" t="n"/>
      <c r="B1235" s="14" t="n"/>
      <c r="C1235" s="14" t="n"/>
      <c r="D1235" s="14" t="n"/>
      <c r="E1235" s="14" t="n"/>
      <c r="F1235" s="18" t="n"/>
      <c r="G1235" s="17" t="n"/>
      <c r="H1235" s="18">
        <f>IF(OR($E1235&lt;&gt;"Desmontagem",$F1235=""),"",IFERROR($F1235-LOOKUP(2,1/(($B$4:$B1234=$B1235)*($E$4:$E1234="Montagem")),$F$4:$F1234),""))</f>
        <v/>
      </c>
      <c r="I1235" s="14" t="n"/>
    </row>
    <row r="1236">
      <c r="A1236" s="15" t="n"/>
      <c r="B1236" s="14" t="n"/>
      <c r="C1236" s="14" t="n"/>
      <c r="D1236" s="14" t="n"/>
      <c r="E1236" s="14" t="n"/>
      <c r="F1236" s="18" t="n"/>
      <c r="G1236" s="17" t="n"/>
      <c r="H1236" s="18">
        <f>IF(OR($E1236&lt;&gt;"Desmontagem",$F1236=""),"",IFERROR($F1236-LOOKUP(2,1/(($B$4:$B1235=$B1236)*($E$4:$E1235="Montagem")),$F$4:$F1235),""))</f>
        <v/>
      </c>
      <c r="I1236" s="14" t="n"/>
    </row>
    <row r="1237">
      <c r="A1237" s="15" t="n"/>
      <c r="B1237" s="14" t="n"/>
      <c r="C1237" s="14" t="n"/>
      <c r="D1237" s="14" t="n"/>
      <c r="E1237" s="14" t="n"/>
      <c r="F1237" s="18" t="n"/>
      <c r="G1237" s="17" t="n"/>
      <c r="H1237" s="18">
        <f>IF(OR($E1237&lt;&gt;"Desmontagem",$F1237=""),"",IFERROR($F1237-LOOKUP(2,1/(($B$4:$B1236=$B1237)*($E$4:$E1236="Montagem")),$F$4:$F1236),""))</f>
        <v/>
      </c>
      <c r="I1237" s="14" t="n"/>
    </row>
    <row r="1238">
      <c r="A1238" s="15" t="n"/>
      <c r="B1238" s="14" t="n"/>
      <c r="C1238" s="14" t="n"/>
      <c r="D1238" s="14" t="n"/>
      <c r="E1238" s="14" t="n"/>
      <c r="F1238" s="18" t="n"/>
      <c r="G1238" s="17" t="n"/>
      <c r="H1238" s="18">
        <f>IF(OR($E1238&lt;&gt;"Desmontagem",$F1238=""),"",IFERROR($F1238-LOOKUP(2,1/(($B$4:$B1237=$B1238)*($E$4:$E1237="Montagem")),$F$4:$F1237),""))</f>
        <v/>
      </c>
      <c r="I1238" s="14" t="n"/>
    </row>
    <row r="1239">
      <c r="A1239" s="15" t="n"/>
      <c r="B1239" s="14" t="n"/>
      <c r="C1239" s="14" t="n"/>
      <c r="D1239" s="14" t="n"/>
      <c r="E1239" s="14" t="n"/>
      <c r="F1239" s="18" t="n"/>
      <c r="G1239" s="17" t="n"/>
      <c r="H1239" s="18">
        <f>IF(OR($E1239&lt;&gt;"Desmontagem",$F1239=""),"",IFERROR($F1239-LOOKUP(2,1/(($B$4:$B1238=$B1239)*($E$4:$E1238="Montagem")),$F$4:$F1238),""))</f>
        <v/>
      </c>
      <c r="I1239" s="14" t="n"/>
    </row>
    <row r="1240">
      <c r="A1240" s="15" t="n"/>
      <c r="B1240" s="14" t="n"/>
      <c r="C1240" s="14" t="n"/>
      <c r="D1240" s="14" t="n"/>
      <c r="E1240" s="14" t="n"/>
      <c r="F1240" s="18" t="n"/>
      <c r="G1240" s="17" t="n"/>
      <c r="H1240" s="18">
        <f>IF(OR($E1240&lt;&gt;"Desmontagem",$F1240=""),"",IFERROR($F1240-LOOKUP(2,1/(($B$4:$B1239=$B1240)*($E$4:$E1239="Montagem")),$F$4:$F1239),""))</f>
        <v/>
      </c>
      <c r="I1240" s="14" t="n"/>
    </row>
    <row r="1241">
      <c r="A1241" s="15" t="n"/>
      <c r="B1241" s="14" t="n"/>
      <c r="C1241" s="14" t="n"/>
      <c r="D1241" s="14" t="n"/>
      <c r="E1241" s="14" t="n"/>
      <c r="F1241" s="18" t="n"/>
      <c r="G1241" s="17" t="n"/>
      <c r="H1241" s="18">
        <f>IF(OR($E1241&lt;&gt;"Desmontagem",$F1241=""),"",IFERROR($F1241-LOOKUP(2,1/(($B$4:$B1240=$B1241)*($E$4:$E1240="Montagem")),$F$4:$F1240),""))</f>
        <v/>
      </c>
      <c r="I1241" s="14" t="n"/>
    </row>
    <row r="1242">
      <c r="A1242" s="15" t="n"/>
      <c r="B1242" s="14" t="n"/>
      <c r="C1242" s="14" t="n"/>
      <c r="D1242" s="14" t="n"/>
      <c r="E1242" s="14" t="n"/>
      <c r="F1242" s="18" t="n"/>
      <c r="G1242" s="17" t="n"/>
      <c r="H1242" s="18">
        <f>IF(OR($E1242&lt;&gt;"Desmontagem",$F1242=""),"",IFERROR($F1242-LOOKUP(2,1/(($B$4:$B1241=$B1242)*($E$4:$E1241="Montagem")),$F$4:$F1241),""))</f>
        <v/>
      </c>
      <c r="I1242" s="14" t="n"/>
    </row>
    <row r="1243">
      <c r="A1243" s="15" t="n"/>
      <c r="B1243" s="14" t="n"/>
      <c r="C1243" s="14" t="n"/>
      <c r="D1243" s="14" t="n"/>
      <c r="E1243" s="14" t="n"/>
      <c r="F1243" s="18" t="n"/>
      <c r="G1243" s="17" t="n"/>
      <c r="H1243" s="18">
        <f>IF(OR($E1243&lt;&gt;"Desmontagem",$F1243=""),"",IFERROR($F1243-LOOKUP(2,1/(($B$4:$B1242=$B1243)*($E$4:$E1242="Montagem")),$F$4:$F1242),""))</f>
        <v/>
      </c>
      <c r="I1243" s="14" t="n"/>
    </row>
    <row r="1244">
      <c r="A1244" s="15" t="n"/>
      <c r="B1244" s="14" t="n"/>
      <c r="C1244" s="14" t="n"/>
      <c r="D1244" s="14" t="n"/>
      <c r="E1244" s="14" t="n"/>
      <c r="F1244" s="18" t="n"/>
      <c r="G1244" s="17" t="n"/>
      <c r="H1244" s="18">
        <f>IF(OR($E1244&lt;&gt;"Desmontagem",$F1244=""),"",IFERROR($F1244-LOOKUP(2,1/(($B$4:$B1243=$B1244)*($E$4:$E1243="Montagem")),$F$4:$F1243),""))</f>
        <v/>
      </c>
      <c r="I1244" s="14" t="n"/>
    </row>
    <row r="1245">
      <c r="A1245" s="15" t="n"/>
      <c r="B1245" s="14" t="n"/>
      <c r="C1245" s="14" t="n"/>
      <c r="D1245" s="14" t="n"/>
      <c r="E1245" s="14" t="n"/>
      <c r="F1245" s="18" t="n"/>
      <c r="G1245" s="17" t="n"/>
      <c r="H1245" s="18">
        <f>IF(OR($E1245&lt;&gt;"Desmontagem",$F1245=""),"",IFERROR($F1245-LOOKUP(2,1/(($B$4:$B1244=$B1245)*($E$4:$E1244="Montagem")),$F$4:$F1244),""))</f>
        <v/>
      </c>
      <c r="I1245" s="14" t="n"/>
    </row>
    <row r="1246">
      <c r="A1246" s="15" t="n"/>
      <c r="B1246" s="14" t="n"/>
      <c r="C1246" s="14" t="n"/>
      <c r="D1246" s="14" t="n"/>
      <c r="E1246" s="14" t="n"/>
      <c r="F1246" s="18" t="n"/>
      <c r="G1246" s="17" t="n"/>
      <c r="H1246" s="18">
        <f>IF(OR($E1246&lt;&gt;"Desmontagem",$F1246=""),"",IFERROR($F1246-LOOKUP(2,1/(($B$4:$B1245=$B1246)*($E$4:$E1245="Montagem")),$F$4:$F1245),""))</f>
        <v/>
      </c>
      <c r="I1246" s="14" t="n"/>
    </row>
    <row r="1247">
      <c r="A1247" s="15" t="n"/>
      <c r="B1247" s="14" t="n"/>
      <c r="C1247" s="14" t="n"/>
      <c r="D1247" s="14" t="n"/>
      <c r="E1247" s="14" t="n"/>
      <c r="F1247" s="18" t="n"/>
      <c r="G1247" s="17" t="n"/>
      <c r="H1247" s="18">
        <f>IF(OR($E1247&lt;&gt;"Desmontagem",$F1247=""),"",IFERROR($F1247-LOOKUP(2,1/(($B$4:$B1246=$B1247)*($E$4:$E1246="Montagem")),$F$4:$F1246),""))</f>
        <v/>
      </c>
      <c r="I1247" s="14" t="n"/>
    </row>
    <row r="1248">
      <c r="A1248" s="15" t="n"/>
      <c r="B1248" s="14" t="n"/>
      <c r="C1248" s="14" t="n"/>
      <c r="D1248" s="14" t="n"/>
      <c r="E1248" s="14" t="n"/>
      <c r="F1248" s="18" t="n"/>
      <c r="G1248" s="17" t="n"/>
      <c r="H1248" s="18">
        <f>IF(OR($E1248&lt;&gt;"Desmontagem",$F1248=""),"",IFERROR($F1248-LOOKUP(2,1/(($B$4:$B1247=$B1248)*($E$4:$E1247="Montagem")),$F$4:$F1247),""))</f>
        <v/>
      </c>
      <c r="I1248" s="14" t="n"/>
    </row>
    <row r="1249">
      <c r="A1249" s="15" t="n"/>
      <c r="B1249" s="14" t="n"/>
      <c r="C1249" s="14" t="n"/>
      <c r="D1249" s="14" t="n"/>
      <c r="E1249" s="14" t="n"/>
      <c r="F1249" s="18" t="n"/>
      <c r="G1249" s="17" t="n"/>
      <c r="H1249" s="18">
        <f>IF(OR($E1249&lt;&gt;"Desmontagem",$F1249=""),"",IFERROR($F1249-LOOKUP(2,1/(($B$4:$B1248=$B1249)*($E$4:$E1248="Montagem")),$F$4:$F1248),""))</f>
        <v/>
      </c>
      <c r="I1249" s="14" t="n"/>
    </row>
    <row r="1250">
      <c r="A1250" s="15" t="n"/>
      <c r="B1250" s="14" t="n"/>
      <c r="C1250" s="14" t="n"/>
      <c r="D1250" s="14" t="n"/>
      <c r="E1250" s="14" t="n"/>
      <c r="F1250" s="18" t="n"/>
      <c r="G1250" s="17" t="n"/>
      <c r="H1250" s="18">
        <f>IF(OR($E1250&lt;&gt;"Desmontagem",$F1250=""),"",IFERROR($F1250-LOOKUP(2,1/(($B$4:$B1249=$B1250)*($E$4:$E1249="Montagem")),$F$4:$F1249),""))</f>
        <v/>
      </c>
      <c r="I1250" s="14" t="n"/>
    </row>
    <row r="1251">
      <c r="A1251" s="15" t="n"/>
      <c r="B1251" s="14" t="n"/>
      <c r="C1251" s="14" t="n"/>
      <c r="D1251" s="14" t="n"/>
      <c r="E1251" s="14" t="n"/>
      <c r="F1251" s="18" t="n"/>
      <c r="G1251" s="17" t="n"/>
      <c r="H1251" s="18">
        <f>IF(OR($E1251&lt;&gt;"Desmontagem",$F1251=""),"",IFERROR($F1251-LOOKUP(2,1/(($B$4:$B1250=$B1251)*($E$4:$E1250="Montagem")),$F$4:$F1250),""))</f>
        <v/>
      </c>
      <c r="I1251" s="14" t="n"/>
    </row>
    <row r="1252">
      <c r="A1252" s="15" t="n"/>
      <c r="B1252" s="14" t="n"/>
      <c r="C1252" s="14" t="n"/>
      <c r="D1252" s="14" t="n"/>
      <c r="E1252" s="14" t="n"/>
      <c r="F1252" s="18" t="n"/>
      <c r="G1252" s="17" t="n"/>
      <c r="H1252" s="18">
        <f>IF(OR($E1252&lt;&gt;"Desmontagem",$F1252=""),"",IFERROR($F1252-LOOKUP(2,1/(($B$4:$B1251=$B1252)*($E$4:$E1251="Montagem")),$F$4:$F1251),""))</f>
        <v/>
      </c>
      <c r="I1252" s="14" t="n"/>
    </row>
    <row r="1253">
      <c r="A1253" s="15" t="n"/>
      <c r="B1253" s="14" t="n"/>
      <c r="C1253" s="14" t="n"/>
      <c r="D1253" s="14" t="n"/>
      <c r="E1253" s="14" t="n"/>
      <c r="F1253" s="18" t="n"/>
      <c r="G1253" s="17" t="n"/>
      <c r="H1253" s="18">
        <f>IF(OR($E1253&lt;&gt;"Desmontagem",$F1253=""),"",IFERROR($F1253-LOOKUP(2,1/(($B$4:$B1252=$B1253)*($E$4:$E1252="Montagem")),$F$4:$F1252),""))</f>
        <v/>
      </c>
      <c r="I1253" s="14" t="n"/>
    </row>
    <row r="1254">
      <c r="A1254" s="15" t="n"/>
      <c r="B1254" s="14" t="n"/>
      <c r="C1254" s="14" t="n"/>
      <c r="D1254" s="14" t="n"/>
      <c r="E1254" s="14" t="n"/>
      <c r="F1254" s="18" t="n"/>
      <c r="G1254" s="17" t="n"/>
      <c r="H1254" s="18">
        <f>IF(OR($E1254&lt;&gt;"Desmontagem",$F1254=""),"",IFERROR($F1254-LOOKUP(2,1/(($B$4:$B1253=$B1254)*($E$4:$E1253="Montagem")),$F$4:$F1253),""))</f>
        <v/>
      </c>
      <c r="I1254" s="14" t="n"/>
    </row>
    <row r="1255">
      <c r="A1255" s="15" t="n"/>
      <c r="B1255" s="14" t="n"/>
      <c r="C1255" s="14" t="n"/>
      <c r="D1255" s="14" t="n"/>
      <c r="E1255" s="14" t="n"/>
      <c r="F1255" s="18" t="n"/>
      <c r="G1255" s="17" t="n"/>
      <c r="H1255" s="18">
        <f>IF(OR($E1255&lt;&gt;"Desmontagem",$F1255=""),"",IFERROR($F1255-LOOKUP(2,1/(($B$4:$B1254=$B1255)*($E$4:$E1254="Montagem")),$F$4:$F1254),""))</f>
        <v/>
      </c>
      <c r="I1255" s="14" t="n"/>
    </row>
    <row r="1256">
      <c r="A1256" s="15" t="n"/>
      <c r="B1256" s="14" t="n"/>
      <c r="C1256" s="14" t="n"/>
      <c r="D1256" s="14" t="n"/>
      <c r="E1256" s="14" t="n"/>
      <c r="F1256" s="18" t="n"/>
      <c r="G1256" s="17" t="n"/>
      <c r="H1256" s="18">
        <f>IF(OR($E1256&lt;&gt;"Desmontagem",$F1256=""),"",IFERROR($F1256-LOOKUP(2,1/(($B$4:$B1255=$B1256)*($E$4:$E1255="Montagem")),$F$4:$F1255),""))</f>
        <v/>
      </c>
      <c r="I1256" s="14" t="n"/>
    </row>
    <row r="1257">
      <c r="A1257" s="15" t="n"/>
      <c r="B1257" s="14" t="n"/>
      <c r="C1257" s="14" t="n"/>
      <c r="D1257" s="14" t="n"/>
      <c r="E1257" s="14" t="n"/>
      <c r="F1257" s="18" t="n"/>
      <c r="G1257" s="17" t="n"/>
      <c r="H1257" s="18">
        <f>IF(OR($E1257&lt;&gt;"Desmontagem",$F1257=""),"",IFERROR($F1257-LOOKUP(2,1/(($B$4:$B1256=$B1257)*($E$4:$E1256="Montagem")),$F$4:$F1256),""))</f>
        <v/>
      </c>
      <c r="I1257" s="14" t="n"/>
    </row>
    <row r="1258">
      <c r="A1258" s="15" t="n"/>
      <c r="B1258" s="14" t="n"/>
      <c r="C1258" s="14" t="n"/>
      <c r="D1258" s="14" t="n"/>
      <c r="E1258" s="14" t="n"/>
      <c r="F1258" s="18" t="n"/>
      <c r="G1258" s="17" t="n"/>
      <c r="H1258" s="18">
        <f>IF(OR($E1258&lt;&gt;"Desmontagem",$F1258=""),"",IFERROR($F1258-LOOKUP(2,1/(($B$4:$B1257=$B1258)*($E$4:$E1257="Montagem")),$F$4:$F1257),""))</f>
        <v/>
      </c>
      <c r="I1258" s="14" t="n"/>
    </row>
    <row r="1259">
      <c r="A1259" s="15" t="n"/>
      <c r="B1259" s="14" t="n"/>
      <c r="C1259" s="14" t="n"/>
      <c r="D1259" s="14" t="n"/>
      <c r="E1259" s="14" t="n"/>
      <c r="F1259" s="18" t="n"/>
      <c r="G1259" s="17" t="n"/>
      <c r="H1259" s="18">
        <f>IF(OR($E1259&lt;&gt;"Desmontagem",$F1259=""),"",IFERROR($F1259-LOOKUP(2,1/(($B$4:$B1258=$B1259)*($E$4:$E1258="Montagem")),$F$4:$F1258),""))</f>
        <v/>
      </c>
      <c r="I1259" s="14" t="n"/>
    </row>
    <row r="1260">
      <c r="A1260" s="15" t="n"/>
      <c r="B1260" s="14" t="n"/>
      <c r="C1260" s="14" t="n"/>
      <c r="D1260" s="14" t="n"/>
      <c r="E1260" s="14" t="n"/>
      <c r="F1260" s="18" t="n"/>
      <c r="G1260" s="17" t="n"/>
      <c r="H1260" s="18">
        <f>IF(OR($E1260&lt;&gt;"Desmontagem",$F1260=""),"",IFERROR($F1260-LOOKUP(2,1/(($B$4:$B1259=$B1260)*($E$4:$E1259="Montagem")),$F$4:$F1259),""))</f>
        <v/>
      </c>
      <c r="I1260" s="14" t="n"/>
    </row>
    <row r="1261">
      <c r="A1261" s="15" t="n"/>
      <c r="B1261" s="14" t="n"/>
      <c r="C1261" s="14" t="n"/>
      <c r="D1261" s="14" t="n"/>
      <c r="E1261" s="14" t="n"/>
      <c r="F1261" s="18" t="n"/>
      <c r="G1261" s="17" t="n"/>
      <c r="H1261" s="18">
        <f>IF(OR($E1261&lt;&gt;"Desmontagem",$F1261=""),"",IFERROR($F1261-LOOKUP(2,1/(($B$4:$B1260=$B1261)*($E$4:$E1260="Montagem")),$F$4:$F1260),""))</f>
        <v/>
      </c>
      <c r="I1261" s="14" t="n"/>
    </row>
    <row r="1262">
      <c r="A1262" s="15" t="n"/>
      <c r="B1262" s="14" t="n"/>
      <c r="C1262" s="14" t="n"/>
      <c r="D1262" s="14" t="n"/>
      <c r="E1262" s="14" t="n"/>
      <c r="F1262" s="18" t="n"/>
      <c r="G1262" s="17" t="n"/>
      <c r="H1262" s="18">
        <f>IF(OR($E1262&lt;&gt;"Desmontagem",$F1262=""),"",IFERROR($F1262-LOOKUP(2,1/(($B$4:$B1261=$B1262)*($E$4:$E1261="Montagem")),$F$4:$F1261),""))</f>
        <v/>
      </c>
      <c r="I1262" s="14" t="n"/>
    </row>
    <row r="1263">
      <c r="A1263" s="15" t="n"/>
      <c r="B1263" s="14" t="n"/>
      <c r="C1263" s="14" t="n"/>
      <c r="D1263" s="14" t="n"/>
      <c r="E1263" s="14" t="n"/>
      <c r="F1263" s="18" t="n"/>
      <c r="G1263" s="17" t="n"/>
      <c r="H1263" s="18">
        <f>IF(OR($E1263&lt;&gt;"Desmontagem",$F1263=""),"",IFERROR($F1263-LOOKUP(2,1/(($B$4:$B1262=$B1263)*($E$4:$E1262="Montagem")),$F$4:$F1262),""))</f>
        <v/>
      </c>
      <c r="I1263" s="14" t="n"/>
    </row>
    <row r="1264">
      <c r="A1264" s="15" t="n"/>
      <c r="B1264" s="14" t="n"/>
      <c r="C1264" s="14" t="n"/>
      <c r="D1264" s="14" t="n"/>
      <c r="E1264" s="14" t="n"/>
      <c r="F1264" s="18" t="n"/>
      <c r="G1264" s="17" t="n"/>
      <c r="H1264" s="18">
        <f>IF(OR($E1264&lt;&gt;"Desmontagem",$F1264=""),"",IFERROR($F1264-LOOKUP(2,1/(($B$4:$B1263=$B1264)*($E$4:$E1263="Montagem")),$F$4:$F1263),""))</f>
        <v/>
      </c>
      <c r="I1264" s="14" t="n"/>
    </row>
    <row r="1265">
      <c r="A1265" s="15" t="n"/>
      <c r="B1265" s="14" t="n"/>
      <c r="C1265" s="14" t="n"/>
      <c r="D1265" s="14" t="n"/>
      <c r="E1265" s="14" t="n"/>
      <c r="F1265" s="18" t="n"/>
      <c r="G1265" s="17" t="n"/>
      <c r="H1265" s="18">
        <f>IF(OR($E1265&lt;&gt;"Desmontagem",$F1265=""),"",IFERROR($F1265-LOOKUP(2,1/(($B$4:$B1264=$B1265)*($E$4:$E1264="Montagem")),$F$4:$F1264),""))</f>
        <v/>
      </c>
      <c r="I1265" s="14" t="n"/>
    </row>
    <row r="1266">
      <c r="A1266" s="15" t="n"/>
      <c r="B1266" s="14" t="n"/>
      <c r="C1266" s="14" t="n"/>
      <c r="D1266" s="14" t="n"/>
      <c r="E1266" s="14" t="n"/>
      <c r="F1266" s="18" t="n"/>
      <c r="G1266" s="17" t="n"/>
      <c r="H1266" s="18">
        <f>IF(OR($E1266&lt;&gt;"Desmontagem",$F1266=""),"",IFERROR($F1266-LOOKUP(2,1/(($B$4:$B1265=$B1266)*($E$4:$E1265="Montagem")),$F$4:$F1265),""))</f>
        <v/>
      </c>
      <c r="I1266" s="14" t="n"/>
    </row>
    <row r="1267">
      <c r="A1267" s="15" t="n"/>
      <c r="B1267" s="14" t="n"/>
      <c r="C1267" s="14" t="n"/>
      <c r="D1267" s="14" t="n"/>
      <c r="E1267" s="14" t="n"/>
      <c r="F1267" s="18" t="n"/>
      <c r="G1267" s="17" t="n"/>
      <c r="H1267" s="18">
        <f>IF(OR($E1267&lt;&gt;"Desmontagem",$F1267=""),"",IFERROR($F1267-LOOKUP(2,1/(($B$4:$B1266=$B1267)*($E$4:$E1266="Montagem")),$F$4:$F1266),""))</f>
        <v/>
      </c>
      <c r="I1267" s="14" t="n"/>
    </row>
    <row r="1268">
      <c r="A1268" s="15" t="n"/>
      <c r="B1268" s="14" t="n"/>
      <c r="C1268" s="14" t="n"/>
      <c r="D1268" s="14" t="n"/>
      <c r="E1268" s="14" t="n"/>
      <c r="F1268" s="18" t="n"/>
      <c r="G1268" s="17" t="n"/>
      <c r="H1268" s="18">
        <f>IF(OR($E1268&lt;&gt;"Desmontagem",$F1268=""),"",IFERROR($F1268-LOOKUP(2,1/(($B$4:$B1267=$B1268)*($E$4:$E1267="Montagem")),$F$4:$F1267),""))</f>
        <v/>
      </c>
      <c r="I1268" s="14" t="n"/>
    </row>
    <row r="1269">
      <c r="A1269" s="15" t="n"/>
      <c r="B1269" s="14" t="n"/>
      <c r="C1269" s="14" t="n"/>
      <c r="D1269" s="14" t="n"/>
      <c r="E1269" s="14" t="n"/>
      <c r="F1269" s="18" t="n"/>
      <c r="G1269" s="17" t="n"/>
      <c r="H1269" s="18">
        <f>IF(OR($E1269&lt;&gt;"Desmontagem",$F1269=""),"",IFERROR($F1269-LOOKUP(2,1/(($B$4:$B1268=$B1269)*($E$4:$E1268="Montagem")),$F$4:$F1268),""))</f>
        <v/>
      </c>
      <c r="I1269" s="14" t="n"/>
    </row>
    <row r="1270">
      <c r="A1270" s="15" t="n"/>
      <c r="B1270" s="14" t="n"/>
      <c r="C1270" s="14" t="n"/>
      <c r="D1270" s="14" t="n"/>
      <c r="E1270" s="14" t="n"/>
      <c r="F1270" s="18" t="n"/>
      <c r="G1270" s="17" t="n"/>
      <c r="H1270" s="18">
        <f>IF(OR($E1270&lt;&gt;"Desmontagem",$F1270=""),"",IFERROR($F1270-LOOKUP(2,1/(($B$4:$B1269=$B1270)*($E$4:$E1269="Montagem")),$F$4:$F1269),""))</f>
        <v/>
      </c>
      <c r="I1270" s="14" t="n"/>
    </row>
    <row r="1271">
      <c r="A1271" s="15" t="n"/>
      <c r="B1271" s="14" t="n"/>
      <c r="C1271" s="14" t="n"/>
      <c r="D1271" s="14" t="n"/>
      <c r="E1271" s="14" t="n"/>
      <c r="F1271" s="18" t="n"/>
      <c r="G1271" s="17" t="n"/>
      <c r="H1271" s="18">
        <f>IF(OR($E1271&lt;&gt;"Desmontagem",$F1271=""),"",IFERROR($F1271-LOOKUP(2,1/(($B$4:$B1270=$B1271)*($E$4:$E1270="Montagem")),$F$4:$F1270),""))</f>
        <v/>
      </c>
      <c r="I1271" s="14" t="n"/>
    </row>
    <row r="1272">
      <c r="A1272" s="15" t="n"/>
      <c r="B1272" s="14" t="n"/>
      <c r="C1272" s="14" t="n"/>
      <c r="D1272" s="14" t="n"/>
      <c r="E1272" s="14" t="n"/>
      <c r="F1272" s="18" t="n"/>
      <c r="G1272" s="17" t="n"/>
      <c r="H1272" s="18">
        <f>IF(OR($E1272&lt;&gt;"Desmontagem",$F1272=""),"",IFERROR($F1272-LOOKUP(2,1/(($B$4:$B1271=$B1272)*($E$4:$E1271="Montagem")),$F$4:$F1271),""))</f>
        <v/>
      </c>
      <c r="I1272" s="14" t="n"/>
    </row>
    <row r="1273">
      <c r="A1273" s="15" t="n"/>
      <c r="B1273" s="14" t="n"/>
      <c r="C1273" s="14" t="n"/>
      <c r="D1273" s="14" t="n"/>
      <c r="E1273" s="14" t="n"/>
      <c r="F1273" s="18" t="n"/>
      <c r="G1273" s="17" t="n"/>
      <c r="H1273" s="18">
        <f>IF(OR($E1273&lt;&gt;"Desmontagem",$F1273=""),"",IFERROR($F1273-LOOKUP(2,1/(($B$4:$B1272=$B1273)*($E$4:$E1272="Montagem")),$F$4:$F1272),""))</f>
        <v/>
      </c>
      <c r="I1273" s="14" t="n"/>
    </row>
    <row r="1274">
      <c r="A1274" s="15" t="n"/>
      <c r="B1274" s="14" t="n"/>
      <c r="C1274" s="14" t="n"/>
      <c r="D1274" s="14" t="n"/>
      <c r="E1274" s="14" t="n"/>
      <c r="F1274" s="18" t="n"/>
      <c r="G1274" s="17" t="n"/>
      <c r="H1274" s="18">
        <f>IF(OR($E1274&lt;&gt;"Desmontagem",$F1274=""),"",IFERROR($F1274-LOOKUP(2,1/(($B$4:$B1273=$B1274)*($E$4:$E1273="Montagem")),$F$4:$F1273),""))</f>
        <v/>
      </c>
      <c r="I1274" s="14" t="n"/>
    </row>
    <row r="1275">
      <c r="A1275" s="15" t="n"/>
      <c r="B1275" s="14" t="n"/>
      <c r="C1275" s="14" t="n"/>
      <c r="D1275" s="14" t="n"/>
      <c r="E1275" s="14" t="n"/>
      <c r="F1275" s="18" t="n"/>
      <c r="G1275" s="17" t="n"/>
      <c r="H1275" s="18">
        <f>IF(OR($E1275&lt;&gt;"Desmontagem",$F1275=""),"",IFERROR($F1275-LOOKUP(2,1/(($B$4:$B1274=$B1275)*($E$4:$E1274="Montagem")),$F$4:$F1274),""))</f>
        <v/>
      </c>
      <c r="I1275" s="14" t="n"/>
    </row>
    <row r="1276">
      <c r="A1276" s="15" t="n"/>
      <c r="B1276" s="14" t="n"/>
      <c r="C1276" s="14" t="n"/>
      <c r="D1276" s="14" t="n"/>
      <c r="E1276" s="14" t="n"/>
      <c r="F1276" s="18" t="n"/>
      <c r="G1276" s="17" t="n"/>
      <c r="H1276" s="18">
        <f>IF(OR($E1276&lt;&gt;"Desmontagem",$F1276=""),"",IFERROR($F1276-LOOKUP(2,1/(($B$4:$B1275=$B1276)*($E$4:$E1275="Montagem")),$F$4:$F1275),""))</f>
        <v/>
      </c>
      <c r="I1276" s="14" t="n"/>
    </row>
    <row r="1277">
      <c r="A1277" s="15" t="n"/>
      <c r="B1277" s="14" t="n"/>
      <c r="C1277" s="14" t="n"/>
      <c r="D1277" s="14" t="n"/>
      <c r="E1277" s="14" t="n"/>
      <c r="F1277" s="18" t="n"/>
      <c r="G1277" s="17" t="n"/>
      <c r="H1277" s="18">
        <f>IF(OR($E1277&lt;&gt;"Desmontagem",$F1277=""),"",IFERROR($F1277-LOOKUP(2,1/(($B$4:$B1276=$B1277)*($E$4:$E1276="Montagem")),$F$4:$F1276),""))</f>
        <v/>
      </c>
      <c r="I1277" s="14" t="n"/>
    </row>
    <row r="1278">
      <c r="A1278" s="15" t="n"/>
      <c r="B1278" s="14" t="n"/>
      <c r="C1278" s="14" t="n"/>
      <c r="D1278" s="14" t="n"/>
      <c r="E1278" s="14" t="n"/>
      <c r="F1278" s="18" t="n"/>
      <c r="G1278" s="17" t="n"/>
      <c r="H1278" s="18">
        <f>IF(OR($E1278&lt;&gt;"Desmontagem",$F1278=""),"",IFERROR($F1278-LOOKUP(2,1/(($B$4:$B1277=$B1278)*($E$4:$E1277="Montagem")),$F$4:$F1277),""))</f>
        <v/>
      </c>
      <c r="I1278" s="14" t="n"/>
    </row>
    <row r="1279">
      <c r="A1279" s="15" t="n"/>
      <c r="B1279" s="14" t="n"/>
      <c r="C1279" s="14" t="n"/>
      <c r="D1279" s="14" t="n"/>
      <c r="E1279" s="14" t="n"/>
      <c r="F1279" s="18" t="n"/>
      <c r="G1279" s="17" t="n"/>
      <c r="H1279" s="18">
        <f>IF(OR($E1279&lt;&gt;"Desmontagem",$F1279=""),"",IFERROR($F1279-LOOKUP(2,1/(($B$4:$B1278=$B1279)*($E$4:$E1278="Montagem")),$F$4:$F1278),""))</f>
        <v/>
      </c>
      <c r="I1279" s="14" t="n"/>
    </row>
    <row r="1280">
      <c r="A1280" s="15" t="n"/>
      <c r="B1280" s="14" t="n"/>
      <c r="C1280" s="14" t="n"/>
      <c r="D1280" s="14" t="n"/>
      <c r="E1280" s="14" t="n"/>
      <c r="F1280" s="18" t="n"/>
      <c r="G1280" s="17" t="n"/>
      <c r="H1280" s="18">
        <f>IF(OR($E1280&lt;&gt;"Desmontagem",$F1280=""),"",IFERROR($F1280-LOOKUP(2,1/(($B$4:$B1279=$B1280)*($E$4:$E1279="Montagem")),$F$4:$F1279),""))</f>
        <v/>
      </c>
      <c r="I1280" s="14" t="n"/>
    </row>
    <row r="1281">
      <c r="A1281" s="15" t="n"/>
      <c r="B1281" s="14" t="n"/>
      <c r="C1281" s="14" t="n"/>
      <c r="D1281" s="14" t="n"/>
      <c r="E1281" s="14" t="n"/>
      <c r="F1281" s="18" t="n"/>
      <c r="G1281" s="17" t="n"/>
      <c r="H1281" s="18">
        <f>IF(OR($E1281&lt;&gt;"Desmontagem",$F1281=""),"",IFERROR($F1281-LOOKUP(2,1/(($B$4:$B1280=$B1281)*($E$4:$E1280="Montagem")),$F$4:$F1280),""))</f>
        <v/>
      </c>
      <c r="I1281" s="14" t="n"/>
    </row>
    <row r="1282">
      <c r="A1282" s="15" t="n"/>
      <c r="B1282" s="14" t="n"/>
      <c r="C1282" s="14" t="n"/>
      <c r="D1282" s="14" t="n"/>
      <c r="E1282" s="14" t="n"/>
      <c r="F1282" s="18" t="n"/>
      <c r="G1282" s="17" t="n"/>
      <c r="H1282" s="18">
        <f>IF(OR($E1282&lt;&gt;"Desmontagem",$F1282=""),"",IFERROR($F1282-LOOKUP(2,1/(($B$4:$B1281=$B1282)*($E$4:$E1281="Montagem")),$F$4:$F1281),""))</f>
        <v/>
      </c>
      <c r="I1282" s="14" t="n"/>
    </row>
    <row r="1283">
      <c r="A1283" s="15" t="n"/>
      <c r="B1283" s="14" t="n"/>
      <c r="C1283" s="14" t="n"/>
      <c r="D1283" s="14" t="n"/>
      <c r="E1283" s="14" t="n"/>
      <c r="F1283" s="18" t="n"/>
      <c r="G1283" s="17" t="n"/>
      <c r="H1283" s="18">
        <f>IF(OR($E1283&lt;&gt;"Desmontagem",$F1283=""),"",IFERROR($F1283-LOOKUP(2,1/(($B$4:$B1282=$B1283)*($E$4:$E1282="Montagem")),$F$4:$F1282),""))</f>
        <v/>
      </c>
      <c r="I1283" s="14" t="n"/>
    </row>
    <row r="1284">
      <c r="A1284" s="15" t="n"/>
      <c r="B1284" s="14" t="n"/>
      <c r="C1284" s="14" t="n"/>
      <c r="D1284" s="14" t="n"/>
      <c r="E1284" s="14" t="n"/>
      <c r="F1284" s="18" t="n"/>
      <c r="G1284" s="17" t="n"/>
      <c r="H1284" s="18">
        <f>IF(OR($E1284&lt;&gt;"Desmontagem",$F1284=""),"",IFERROR($F1284-LOOKUP(2,1/(($B$4:$B1283=$B1284)*($E$4:$E1283="Montagem")),$F$4:$F1283),""))</f>
        <v/>
      </c>
      <c r="I1284" s="14" t="n"/>
    </row>
    <row r="1285">
      <c r="A1285" s="15" t="n"/>
      <c r="B1285" s="14" t="n"/>
      <c r="C1285" s="14" t="n"/>
      <c r="D1285" s="14" t="n"/>
      <c r="E1285" s="14" t="n"/>
      <c r="F1285" s="18" t="n"/>
      <c r="G1285" s="17" t="n"/>
      <c r="H1285" s="18">
        <f>IF(OR($E1285&lt;&gt;"Desmontagem",$F1285=""),"",IFERROR($F1285-LOOKUP(2,1/(($B$4:$B1284=$B1285)*($E$4:$E1284="Montagem")),$F$4:$F1284),""))</f>
        <v/>
      </c>
      <c r="I1285" s="14" t="n"/>
    </row>
    <row r="1286">
      <c r="A1286" s="15" t="n"/>
      <c r="B1286" s="14" t="n"/>
      <c r="C1286" s="14" t="n"/>
      <c r="D1286" s="14" t="n"/>
      <c r="E1286" s="14" t="n"/>
      <c r="F1286" s="18" t="n"/>
      <c r="G1286" s="17" t="n"/>
      <c r="H1286" s="18">
        <f>IF(OR($E1286&lt;&gt;"Desmontagem",$F1286=""),"",IFERROR($F1286-LOOKUP(2,1/(($B$4:$B1285=$B1286)*($E$4:$E1285="Montagem")),$F$4:$F1285),""))</f>
        <v/>
      </c>
      <c r="I1286" s="14" t="n"/>
    </row>
    <row r="1287">
      <c r="A1287" s="15" t="n"/>
      <c r="B1287" s="14" t="n"/>
      <c r="C1287" s="14" t="n"/>
      <c r="D1287" s="14" t="n"/>
      <c r="E1287" s="14" t="n"/>
      <c r="F1287" s="18" t="n"/>
      <c r="G1287" s="17" t="n"/>
      <c r="H1287" s="18">
        <f>IF(OR($E1287&lt;&gt;"Desmontagem",$F1287=""),"",IFERROR($F1287-LOOKUP(2,1/(($B$4:$B1286=$B1287)*($E$4:$E1286="Montagem")),$F$4:$F1286),""))</f>
        <v/>
      </c>
      <c r="I1287" s="14" t="n"/>
    </row>
    <row r="1288">
      <c r="A1288" s="15" t="n"/>
      <c r="B1288" s="14" t="n"/>
      <c r="C1288" s="14" t="n"/>
      <c r="D1288" s="14" t="n"/>
      <c r="E1288" s="14" t="n"/>
      <c r="F1288" s="18" t="n"/>
      <c r="G1288" s="17" t="n"/>
      <c r="H1288" s="18">
        <f>IF(OR($E1288&lt;&gt;"Desmontagem",$F1288=""),"",IFERROR($F1288-LOOKUP(2,1/(($B$4:$B1287=$B1288)*($E$4:$E1287="Montagem")),$F$4:$F1287),""))</f>
        <v/>
      </c>
      <c r="I1288" s="14" t="n"/>
    </row>
    <row r="1289">
      <c r="A1289" s="15" t="n"/>
      <c r="B1289" s="14" t="n"/>
      <c r="C1289" s="14" t="n"/>
      <c r="D1289" s="14" t="n"/>
      <c r="E1289" s="14" t="n"/>
      <c r="F1289" s="18" t="n"/>
      <c r="G1289" s="17" t="n"/>
      <c r="H1289" s="18">
        <f>IF(OR($E1289&lt;&gt;"Desmontagem",$F1289=""),"",IFERROR($F1289-LOOKUP(2,1/(($B$4:$B1288=$B1289)*($E$4:$E1288="Montagem")),$F$4:$F1288),""))</f>
        <v/>
      </c>
      <c r="I1289" s="14" t="n"/>
    </row>
    <row r="1290">
      <c r="A1290" s="15" t="n"/>
      <c r="B1290" s="14" t="n"/>
      <c r="C1290" s="14" t="n"/>
      <c r="D1290" s="14" t="n"/>
      <c r="E1290" s="14" t="n"/>
      <c r="F1290" s="18" t="n"/>
      <c r="G1290" s="17" t="n"/>
      <c r="H1290" s="18">
        <f>IF(OR($E1290&lt;&gt;"Desmontagem",$F1290=""),"",IFERROR($F1290-LOOKUP(2,1/(($B$4:$B1289=$B1290)*($E$4:$E1289="Montagem")),$F$4:$F1289),""))</f>
        <v/>
      </c>
      <c r="I1290" s="14" t="n"/>
    </row>
    <row r="1291">
      <c r="A1291" s="15" t="n"/>
      <c r="B1291" s="14" t="n"/>
      <c r="C1291" s="14" t="n"/>
      <c r="D1291" s="14" t="n"/>
      <c r="E1291" s="14" t="n"/>
      <c r="F1291" s="18" t="n"/>
      <c r="G1291" s="17" t="n"/>
      <c r="H1291" s="18">
        <f>IF(OR($E1291&lt;&gt;"Desmontagem",$F1291=""),"",IFERROR($F1291-LOOKUP(2,1/(($B$4:$B1290=$B1291)*($E$4:$E1290="Montagem")),$F$4:$F1290),""))</f>
        <v/>
      </c>
      <c r="I1291" s="14" t="n"/>
    </row>
    <row r="1292">
      <c r="A1292" s="15" t="n"/>
      <c r="B1292" s="14" t="n"/>
      <c r="C1292" s="14" t="n"/>
      <c r="D1292" s="14" t="n"/>
      <c r="E1292" s="14" t="n"/>
      <c r="F1292" s="18" t="n"/>
      <c r="G1292" s="17" t="n"/>
      <c r="H1292" s="18">
        <f>IF(OR($E1292&lt;&gt;"Desmontagem",$F1292=""),"",IFERROR($F1292-LOOKUP(2,1/(($B$4:$B1291=$B1292)*($E$4:$E1291="Montagem")),$F$4:$F1291),""))</f>
        <v/>
      </c>
      <c r="I1292" s="14" t="n"/>
    </row>
    <row r="1293">
      <c r="A1293" s="15" t="n"/>
      <c r="B1293" s="14" t="n"/>
      <c r="C1293" s="14" t="n"/>
      <c r="D1293" s="14" t="n"/>
      <c r="E1293" s="14" t="n"/>
      <c r="F1293" s="18" t="n"/>
      <c r="G1293" s="17" t="n"/>
      <c r="H1293" s="18">
        <f>IF(OR($E1293&lt;&gt;"Desmontagem",$F1293=""),"",IFERROR($F1293-LOOKUP(2,1/(($B$4:$B1292=$B1293)*($E$4:$E1292="Montagem")),$F$4:$F1292),""))</f>
        <v/>
      </c>
      <c r="I1293" s="14" t="n"/>
    </row>
    <row r="1294">
      <c r="A1294" s="15" t="n"/>
      <c r="B1294" s="14" t="n"/>
      <c r="C1294" s="14" t="n"/>
      <c r="D1294" s="14" t="n"/>
      <c r="E1294" s="14" t="n"/>
      <c r="F1294" s="18" t="n"/>
      <c r="G1294" s="17" t="n"/>
      <c r="H1294" s="18">
        <f>IF(OR($E1294&lt;&gt;"Desmontagem",$F1294=""),"",IFERROR($F1294-LOOKUP(2,1/(($B$4:$B1293=$B1294)*($E$4:$E1293="Montagem")),$F$4:$F1293),""))</f>
        <v/>
      </c>
      <c r="I1294" s="14" t="n"/>
    </row>
    <row r="1295">
      <c r="A1295" s="15" t="n"/>
      <c r="B1295" s="14" t="n"/>
      <c r="C1295" s="14" t="n"/>
      <c r="D1295" s="14" t="n"/>
      <c r="E1295" s="14" t="n"/>
      <c r="F1295" s="18" t="n"/>
      <c r="G1295" s="17" t="n"/>
      <c r="H1295" s="18">
        <f>IF(OR($E1295&lt;&gt;"Desmontagem",$F1295=""),"",IFERROR($F1295-LOOKUP(2,1/(($B$4:$B1294=$B1295)*($E$4:$E1294="Montagem")),$F$4:$F1294),""))</f>
        <v/>
      </c>
      <c r="I1295" s="14" t="n"/>
    </row>
    <row r="1296">
      <c r="A1296" s="15" t="n"/>
      <c r="B1296" s="14" t="n"/>
      <c r="C1296" s="14" t="n"/>
      <c r="D1296" s="14" t="n"/>
      <c r="E1296" s="14" t="n"/>
      <c r="F1296" s="18" t="n"/>
      <c r="G1296" s="17" t="n"/>
      <c r="H1296" s="18">
        <f>IF(OR($E1296&lt;&gt;"Desmontagem",$F1296=""),"",IFERROR($F1296-LOOKUP(2,1/(($B$4:$B1295=$B1296)*($E$4:$E1295="Montagem")),$F$4:$F1295),""))</f>
        <v/>
      </c>
      <c r="I1296" s="14" t="n"/>
    </row>
    <row r="1297">
      <c r="A1297" s="15" t="n"/>
      <c r="B1297" s="14" t="n"/>
      <c r="C1297" s="14" t="n"/>
      <c r="D1297" s="14" t="n"/>
      <c r="E1297" s="14" t="n"/>
      <c r="F1297" s="18" t="n"/>
      <c r="G1297" s="17" t="n"/>
      <c r="H1297" s="18">
        <f>IF(OR($E1297&lt;&gt;"Desmontagem",$F1297=""),"",IFERROR($F1297-LOOKUP(2,1/(($B$4:$B1296=$B1297)*($E$4:$E1296="Montagem")),$F$4:$F1296),""))</f>
        <v/>
      </c>
      <c r="I1297" s="14" t="n"/>
    </row>
    <row r="1298">
      <c r="A1298" s="15" t="n"/>
      <c r="B1298" s="14" t="n"/>
      <c r="C1298" s="14" t="n"/>
      <c r="D1298" s="14" t="n"/>
      <c r="E1298" s="14" t="n"/>
      <c r="F1298" s="18" t="n"/>
      <c r="G1298" s="17" t="n"/>
      <c r="H1298" s="18">
        <f>IF(OR($E1298&lt;&gt;"Desmontagem",$F1298=""),"",IFERROR($F1298-LOOKUP(2,1/(($B$4:$B1297=$B1298)*($E$4:$E1297="Montagem")),$F$4:$F1297),""))</f>
        <v/>
      </c>
      <c r="I1298" s="14" t="n"/>
    </row>
    <row r="1299">
      <c r="A1299" s="15" t="n"/>
      <c r="B1299" s="14" t="n"/>
      <c r="C1299" s="14" t="n"/>
      <c r="D1299" s="14" t="n"/>
      <c r="E1299" s="14" t="n"/>
      <c r="F1299" s="18" t="n"/>
      <c r="G1299" s="17" t="n"/>
      <c r="H1299" s="18">
        <f>IF(OR($E1299&lt;&gt;"Desmontagem",$F1299=""),"",IFERROR($F1299-LOOKUP(2,1/(($B$4:$B1298=$B1299)*($E$4:$E1298="Montagem")),$F$4:$F1298),""))</f>
        <v/>
      </c>
      <c r="I1299" s="14" t="n"/>
    </row>
    <row r="1300">
      <c r="A1300" s="15" t="n"/>
      <c r="B1300" s="14" t="n"/>
      <c r="C1300" s="14" t="n"/>
      <c r="D1300" s="14" t="n"/>
      <c r="E1300" s="14" t="n"/>
      <c r="F1300" s="18" t="n"/>
      <c r="G1300" s="17" t="n"/>
      <c r="H1300" s="18">
        <f>IF(OR($E1300&lt;&gt;"Desmontagem",$F1300=""),"",IFERROR($F1300-LOOKUP(2,1/(($B$4:$B1299=$B1300)*($E$4:$E1299="Montagem")),$F$4:$F1299),""))</f>
        <v/>
      </c>
      <c r="I1300" s="14" t="n"/>
    </row>
    <row r="1301">
      <c r="A1301" s="15" t="n"/>
      <c r="B1301" s="14" t="n"/>
      <c r="C1301" s="14" t="n"/>
      <c r="D1301" s="14" t="n"/>
      <c r="E1301" s="14" t="n"/>
      <c r="F1301" s="18" t="n"/>
      <c r="G1301" s="17" t="n"/>
      <c r="H1301" s="18">
        <f>IF(OR($E1301&lt;&gt;"Desmontagem",$F1301=""),"",IFERROR($F1301-LOOKUP(2,1/(($B$4:$B1300=$B1301)*($E$4:$E1300="Montagem")),$F$4:$F1300),""))</f>
        <v/>
      </c>
      <c r="I1301" s="14" t="n"/>
    </row>
    <row r="1302">
      <c r="A1302" s="15" t="n"/>
      <c r="B1302" s="14" t="n"/>
      <c r="C1302" s="14" t="n"/>
      <c r="D1302" s="14" t="n"/>
      <c r="E1302" s="14" t="n"/>
      <c r="F1302" s="18" t="n"/>
      <c r="G1302" s="17" t="n"/>
      <c r="H1302" s="18">
        <f>IF(OR($E1302&lt;&gt;"Desmontagem",$F1302=""),"",IFERROR($F1302-LOOKUP(2,1/(($B$4:$B1301=$B1302)*($E$4:$E1301="Montagem")),$F$4:$F1301),""))</f>
        <v/>
      </c>
      <c r="I1302" s="14" t="n"/>
    </row>
    <row r="1303">
      <c r="A1303" s="15" t="n"/>
      <c r="B1303" s="14" t="n"/>
      <c r="C1303" s="14" t="n"/>
      <c r="D1303" s="14" t="n"/>
      <c r="E1303" s="14" t="n"/>
      <c r="F1303" s="18" t="n"/>
      <c r="G1303" s="17" t="n"/>
      <c r="H1303" s="18">
        <f>IF(OR($E1303&lt;&gt;"Desmontagem",$F1303=""),"",IFERROR($F1303-LOOKUP(2,1/(($B$4:$B1302=$B1303)*($E$4:$E1302="Montagem")),$F$4:$F1302),""))</f>
        <v/>
      </c>
      <c r="I1303" s="14" t="n"/>
    </row>
    <row r="1304">
      <c r="A1304" s="15" t="n"/>
      <c r="B1304" s="14" t="n"/>
      <c r="C1304" s="14" t="n"/>
      <c r="D1304" s="14" t="n"/>
      <c r="E1304" s="14" t="n"/>
      <c r="F1304" s="18" t="n"/>
      <c r="G1304" s="17" t="n"/>
      <c r="H1304" s="18">
        <f>IF(OR($E1304&lt;&gt;"Desmontagem",$F1304=""),"",IFERROR($F1304-LOOKUP(2,1/(($B$4:$B1303=$B1304)*($E$4:$E1303="Montagem")),$F$4:$F1303),""))</f>
        <v/>
      </c>
      <c r="I1304" s="14" t="n"/>
    </row>
    <row r="1305">
      <c r="A1305" s="15" t="n"/>
      <c r="B1305" s="14" t="n"/>
      <c r="C1305" s="14" t="n"/>
      <c r="D1305" s="14" t="n"/>
      <c r="E1305" s="14" t="n"/>
      <c r="F1305" s="18" t="n"/>
      <c r="G1305" s="17" t="n"/>
      <c r="H1305" s="18">
        <f>IF(OR($E1305&lt;&gt;"Desmontagem",$F1305=""),"",IFERROR($F1305-LOOKUP(2,1/(($B$4:$B1304=$B1305)*($E$4:$E1304="Montagem")),$F$4:$F1304),""))</f>
        <v/>
      </c>
      <c r="I1305" s="14" t="n"/>
    </row>
    <row r="1306">
      <c r="A1306" s="15" t="n"/>
      <c r="B1306" s="14" t="n"/>
      <c r="C1306" s="14" t="n"/>
      <c r="D1306" s="14" t="n"/>
      <c r="E1306" s="14" t="n"/>
      <c r="F1306" s="18" t="n"/>
      <c r="G1306" s="17" t="n"/>
      <c r="H1306" s="18">
        <f>IF(OR($E1306&lt;&gt;"Desmontagem",$F1306=""),"",IFERROR($F1306-LOOKUP(2,1/(($B$4:$B1305=$B1306)*($E$4:$E1305="Montagem")),$F$4:$F1305),""))</f>
        <v/>
      </c>
      <c r="I1306" s="14" t="n"/>
    </row>
    <row r="1307">
      <c r="A1307" s="15" t="n"/>
      <c r="B1307" s="14" t="n"/>
      <c r="C1307" s="14" t="n"/>
      <c r="D1307" s="14" t="n"/>
      <c r="E1307" s="14" t="n"/>
      <c r="F1307" s="18" t="n"/>
      <c r="G1307" s="17" t="n"/>
      <c r="H1307" s="18">
        <f>IF(OR($E1307&lt;&gt;"Desmontagem",$F1307=""),"",IFERROR($F1307-LOOKUP(2,1/(($B$4:$B1306=$B1307)*($E$4:$E1306="Montagem")),$F$4:$F1306),""))</f>
        <v/>
      </c>
      <c r="I1307" s="14" t="n"/>
    </row>
    <row r="1308">
      <c r="A1308" s="15" t="n"/>
      <c r="B1308" s="14" t="n"/>
      <c r="C1308" s="14" t="n"/>
      <c r="D1308" s="14" t="n"/>
      <c r="E1308" s="14" t="n"/>
      <c r="F1308" s="18" t="n"/>
      <c r="G1308" s="17" t="n"/>
      <c r="H1308" s="18">
        <f>IF(OR($E1308&lt;&gt;"Desmontagem",$F1308=""),"",IFERROR($F1308-LOOKUP(2,1/(($B$4:$B1307=$B1308)*($E$4:$E1307="Montagem")),$F$4:$F1307),""))</f>
        <v/>
      </c>
      <c r="I1308" s="14" t="n"/>
    </row>
    <row r="1309">
      <c r="A1309" s="15" t="n"/>
      <c r="B1309" s="14" t="n"/>
      <c r="C1309" s="14" t="n"/>
      <c r="D1309" s="14" t="n"/>
      <c r="E1309" s="14" t="n"/>
      <c r="F1309" s="18" t="n"/>
      <c r="G1309" s="17" t="n"/>
      <c r="H1309" s="18">
        <f>IF(OR($E1309&lt;&gt;"Desmontagem",$F1309=""),"",IFERROR($F1309-LOOKUP(2,1/(($B$4:$B1308=$B1309)*($E$4:$E1308="Montagem")),$F$4:$F1308),""))</f>
        <v/>
      </c>
      <c r="I1309" s="14" t="n"/>
    </row>
    <row r="1310">
      <c r="A1310" s="15" t="n"/>
      <c r="B1310" s="14" t="n"/>
      <c r="C1310" s="14" t="n"/>
      <c r="D1310" s="14" t="n"/>
      <c r="E1310" s="14" t="n"/>
      <c r="F1310" s="18" t="n"/>
      <c r="G1310" s="17" t="n"/>
      <c r="H1310" s="18">
        <f>IF(OR($E1310&lt;&gt;"Desmontagem",$F1310=""),"",IFERROR($F1310-LOOKUP(2,1/(($B$4:$B1309=$B1310)*($E$4:$E1309="Montagem")),$F$4:$F1309),""))</f>
        <v/>
      </c>
      <c r="I1310" s="14" t="n"/>
    </row>
    <row r="1311">
      <c r="A1311" s="15" t="n"/>
      <c r="B1311" s="14" t="n"/>
      <c r="C1311" s="14" t="n"/>
      <c r="D1311" s="14" t="n"/>
      <c r="E1311" s="14" t="n"/>
      <c r="F1311" s="18" t="n"/>
      <c r="G1311" s="17" t="n"/>
      <c r="H1311" s="18">
        <f>IF(OR($E1311&lt;&gt;"Desmontagem",$F1311=""),"",IFERROR($F1311-LOOKUP(2,1/(($B$4:$B1310=$B1311)*($E$4:$E1310="Montagem")),$F$4:$F1310),""))</f>
        <v/>
      </c>
      <c r="I1311" s="14" t="n"/>
    </row>
    <row r="1312">
      <c r="A1312" s="15" t="n"/>
      <c r="B1312" s="14" t="n"/>
      <c r="C1312" s="14" t="n"/>
      <c r="D1312" s="14" t="n"/>
      <c r="E1312" s="14" t="n"/>
      <c r="F1312" s="18" t="n"/>
      <c r="G1312" s="17" t="n"/>
      <c r="H1312" s="18">
        <f>IF(OR($E1312&lt;&gt;"Desmontagem",$F1312=""),"",IFERROR($F1312-LOOKUP(2,1/(($B$4:$B1311=$B1312)*($E$4:$E1311="Montagem")),$F$4:$F1311),""))</f>
        <v/>
      </c>
      <c r="I1312" s="14" t="n"/>
    </row>
    <row r="1313">
      <c r="A1313" s="15" t="n"/>
      <c r="B1313" s="14" t="n"/>
      <c r="C1313" s="14" t="n"/>
      <c r="D1313" s="14" t="n"/>
      <c r="E1313" s="14" t="n"/>
      <c r="F1313" s="18" t="n"/>
      <c r="G1313" s="17" t="n"/>
      <c r="H1313" s="18">
        <f>IF(OR($E1313&lt;&gt;"Desmontagem",$F1313=""),"",IFERROR($F1313-LOOKUP(2,1/(($B$4:$B1312=$B1313)*($E$4:$E1312="Montagem")),$F$4:$F1312),""))</f>
        <v/>
      </c>
      <c r="I1313" s="14" t="n"/>
    </row>
    <row r="1314">
      <c r="A1314" s="15" t="n"/>
      <c r="B1314" s="14" t="n"/>
      <c r="C1314" s="14" t="n"/>
      <c r="D1314" s="14" t="n"/>
      <c r="E1314" s="14" t="n"/>
      <c r="F1314" s="18" t="n"/>
      <c r="G1314" s="17" t="n"/>
      <c r="H1314" s="18">
        <f>IF(OR($E1314&lt;&gt;"Desmontagem",$F1314=""),"",IFERROR($F1314-LOOKUP(2,1/(($B$4:$B1313=$B1314)*($E$4:$E1313="Montagem")),$F$4:$F1313),""))</f>
        <v/>
      </c>
      <c r="I1314" s="14" t="n"/>
    </row>
    <row r="1315">
      <c r="A1315" s="15" t="n"/>
      <c r="B1315" s="14" t="n"/>
      <c r="C1315" s="14" t="n"/>
      <c r="D1315" s="14" t="n"/>
      <c r="E1315" s="14" t="n"/>
      <c r="F1315" s="18" t="n"/>
      <c r="G1315" s="17" t="n"/>
      <c r="H1315" s="18">
        <f>IF(OR($E1315&lt;&gt;"Desmontagem",$F1315=""),"",IFERROR($F1315-LOOKUP(2,1/(($B$4:$B1314=$B1315)*($E$4:$E1314="Montagem")),$F$4:$F1314),""))</f>
        <v/>
      </c>
      <c r="I1315" s="14" t="n"/>
    </row>
    <row r="1316">
      <c r="A1316" s="15" t="n"/>
      <c r="B1316" s="14" t="n"/>
      <c r="C1316" s="14" t="n"/>
      <c r="D1316" s="14" t="n"/>
      <c r="E1316" s="14" t="n"/>
      <c r="F1316" s="18" t="n"/>
      <c r="G1316" s="17" t="n"/>
      <c r="H1316" s="18">
        <f>IF(OR($E1316&lt;&gt;"Desmontagem",$F1316=""),"",IFERROR($F1316-LOOKUP(2,1/(($B$4:$B1315=$B1316)*($E$4:$E1315="Montagem")),$F$4:$F1315),""))</f>
        <v/>
      </c>
      <c r="I1316" s="14" t="n"/>
    </row>
    <row r="1317">
      <c r="A1317" s="15" t="n"/>
      <c r="B1317" s="14" t="n"/>
      <c r="C1317" s="14" t="n"/>
      <c r="D1317" s="14" t="n"/>
      <c r="E1317" s="14" t="n"/>
      <c r="F1317" s="18" t="n"/>
      <c r="G1317" s="17" t="n"/>
      <c r="H1317" s="18">
        <f>IF(OR($E1317&lt;&gt;"Desmontagem",$F1317=""),"",IFERROR($F1317-LOOKUP(2,1/(($B$4:$B1316=$B1317)*($E$4:$E1316="Montagem")),$F$4:$F1316),""))</f>
        <v/>
      </c>
      <c r="I1317" s="14" t="n"/>
    </row>
    <row r="1318">
      <c r="A1318" s="15" t="n"/>
      <c r="B1318" s="14" t="n"/>
      <c r="C1318" s="14" t="n"/>
      <c r="D1318" s="14" t="n"/>
      <c r="E1318" s="14" t="n"/>
      <c r="F1318" s="18" t="n"/>
      <c r="G1318" s="17" t="n"/>
      <c r="H1318" s="18">
        <f>IF(OR($E1318&lt;&gt;"Desmontagem",$F1318=""),"",IFERROR($F1318-LOOKUP(2,1/(($B$4:$B1317=$B1318)*($E$4:$E1317="Montagem")),$F$4:$F1317),""))</f>
        <v/>
      </c>
      <c r="I1318" s="14" t="n"/>
    </row>
    <row r="1319">
      <c r="A1319" s="15" t="n"/>
      <c r="B1319" s="14" t="n"/>
      <c r="C1319" s="14" t="n"/>
      <c r="D1319" s="14" t="n"/>
      <c r="E1319" s="14" t="n"/>
      <c r="F1319" s="18" t="n"/>
      <c r="G1319" s="17" t="n"/>
      <c r="H1319" s="18">
        <f>IF(OR($E1319&lt;&gt;"Desmontagem",$F1319=""),"",IFERROR($F1319-LOOKUP(2,1/(($B$4:$B1318=$B1319)*($E$4:$E1318="Montagem")),$F$4:$F1318),""))</f>
        <v/>
      </c>
      <c r="I1319" s="14" t="n"/>
    </row>
    <row r="1320">
      <c r="A1320" s="15" t="n"/>
      <c r="B1320" s="14" t="n"/>
      <c r="C1320" s="14" t="n"/>
      <c r="D1320" s="14" t="n"/>
      <c r="E1320" s="14" t="n"/>
      <c r="F1320" s="18" t="n"/>
      <c r="G1320" s="17" t="n"/>
      <c r="H1320" s="18">
        <f>IF(OR($E1320&lt;&gt;"Desmontagem",$F1320=""),"",IFERROR($F1320-LOOKUP(2,1/(($B$4:$B1319=$B1320)*($E$4:$E1319="Montagem")),$F$4:$F1319),""))</f>
        <v/>
      </c>
      <c r="I1320" s="14" t="n"/>
    </row>
    <row r="1321">
      <c r="A1321" s="15" t="n"/>
      <c r="B1321" s="14" t="n"/>
      <c r="C1321" s="14" t="n"/>
      <c r="D1321" s="14" t="n"/>
      <c r="E1321" s="14" t="n"/>
      <c r="F1321" s="18" t="n"/>
      <c r="G1321" s="17" t="n"/>
      <c r="H1321" s="18">
        <f>IF(OR($E1321&lt;&gt;"Desmontagem",$F1321=""),"",IFERROR($F1321-LOOKUP(2,1/(($B$4:$B1320=$B1321)*($E$4:$E1320="Montagem")),$F$4:$F1320),""))</f>
        <v/>
      </c>
      <c r="I1321" s="14" t="n"/>
    </row>
    <row r="1322">
      <c r="A1322" s="15" t="n"/>
      <c r="B1322" s="14" t="n"/>
      <c r="C1322" s="14" t="n"/>
      <c r="D1322" s="14" t="n"/>
      <c r="E1322" s="14" t="n"/>
      <c r="F1322" s="18" t="n"/>
      <c r="G1322" s="17" t="n"/>
      <c r="H1322" s="18">
        <f>IF(OR($E1322&lt;&gt;"Desmontagem",$F1322=""),"",IFERROR($F1322-LOOKUP(2,1/(($B$4:$B1321=$B1322)*($E$4:$E1321="Montagem")),$F$4:$F1321),""))</f>
        <v/>
      </c>
      <c r="I1322" s="14" t="n"/>
    </row>
    <row r="1323">
      <c r="A1323" s="15" t="n"/>
      <c r="B1323" s="14" t="n"/>
      <c r="C1323" s="14" t="n"/>
      <c r="D1323" s="14" t="n"/>
      <c r="E1323" s="14" t="n"/>
      <c r="F1323" s="18" t="n"/>
      <c r="G1323" s="17" t="n"/>
      <c r="H1323" s="18">
        <f>IF(OR($E1323&lt;&gt;"Desmontagem",$F1323=""),"",IFERROR($F1323-LOOKUP(2,1/(($B$4:$B1322=$B1323)*($E$4:$E1322="Montagem")),$F$4:$F1322),""))</f>
        <v/>
      </c>
      <c r="I1323" s="14" t="n"/>
    </row>
    <row r="1324">
      <c r="A1324" s="15" t="n"/>
      <c r="B1324" s="14" t="n"/>
      <c r="C1324" s="14" t="n"/>
      <c r="D1324" s="14" t="n"/>
      <c r="E1324" s="14" t="n"/>
      <c r="F1324" s="18" t="n"/>
      <c r="G1324" s="17" t="n"/>
      <c r="H1324" s="18">
        <f>IF(OR($E1324&lt;&gt;"Desmontagem",$F1324=""),"",IFERROR($F1324-LOOKUP(2,1/(($B$4:$B1323=$B1324)*($E$4:$E1323="Montagem")),$F$4:$F1323),""))</f>
        <v/>
      </c>
      <c r="I1324" s="14" t="n"/>
    </row>
    <row r="1325">
      <c r="A1325" s="15" t="n"/>
      <c r="B1325" s="14" t="n"/>
      <c r="C1325" s="14" t="n"/>
      <c r="D1325" s="14" t="n"/>
      <c r="E1325" s="14" t="n"/>
      <c r="F1325" s="18" t="n"/>
      <c r="G1325" s="17" t="n"/>
      <c r="H1325" s="18">
        <f>IF(OR($E1325&lt;&gt;"Desmontagem",$F1325=""),"",IFERROR($F1325-LOOKUP(2,1/(($B$4:$B1324=$B1325)*($E$4:$E1324="Montagem")),$F$4:$F1324),""))</f>
        <v/>
      </c>
      <c r="I1325" s="14" t="n"/>
    </row>
    <row r="1326">
      <c r="A1326" s="15" t="n"/>
      <c r="B1326" s="14" t="n"/>
      <c r="C1326" s="14" t="n"/>
      <c r="D1326" s="14" t="n"/>
      <c r="E1326" s="14" t="n"/>
      <c r="F1326" s="18" t="n"/>
      <c r="G1326" s="17" t="n"/>
      <c r="H1326" s="18">
        <f>IF(OR($E1326&lt;&gt;"Desmontagem",$F1326=""),"",IFERROR($F1326-LOOKUP(2,1/(($B$4:$B1325=$B1326)*($E$4:$E1325="Montagem")),$F$4:$F1325),""))</f>
        <v/>
      </c>
      <c r="I1326" s="14" t="n"/>
    </row>
    <row r="1327">
      <c r="A1327" s="15" t="n"/>
      <c r="B1327" s="14" t="n"/>
      <c r="C1327" s="14" t="n"/>
      <c r="D1327" s="14" t="n"/>
      <c r="E1327" s="14" t="n"/>
      <c r="F1327" s="18" t="n"/>
      <c r="G1327" s="17" t="n"/>
      <c r="H1327" s="18">
        <f>IF(OR($E1327&lt;&gt;"Desmontagem",$F1327=""),"",IFERROR($F1327-LOOKUP(2,1/(($B$4:$B1326=$B1327)*($E$4:$E1326="Montagem")),$F$4:$F1326),""))</f>
        <v/>
      </c>
      <c r="I1327" s="14" t="n"/>
    </row>
    <row r="1328">
      <c r="A1328" s="15" t="n"/>
      <c r="B1328" s="14" t="n"/>
      <c r="C1328" s="14" t="n"/>
      <c r="D1328" s="14" t="n"/>
      <c r="E1328" s="14" t="n"/>
      <c r="F1328" s="18" t="n"/>
      <c r="G1328" s="17" t="n"/>
      <c r="H1328" s="18">
        <f>IF(OR($E1328&lt;&gt;"Desmontagem",$F1328=""),"",IFERROR($F1328-LOOKUP(2,1/(($B$4:$B1327=$B1328)*($E$4:$E1327="Montagem")),$F$4:$F1327),""))</f>
        <v/>
      </c>
      <c r="I1328" s="14" t="n"/>
    </row>
    <row r="1329">
      <c r="A1329" s="15" t="n"/>
      <c r="B1329" s="14" t="n"/>
      <c r="C1329" s="14" t="n"/>
      <c r="D1329" s="14" t="n"/>
      <c r="E1329" s="14" t="n"/>
      <c r="F1329" s="18" t="n"/>
      <c r="G1329" s="17" t="n"/>
      <c r="H1329" s="18">
        <f>IF(OR($E1329&lt;&gt;"Desmontagem",$F1329=""),"",IFERROR($F1329-LOOKUP(2,1/(($B$4:$B1328=$B1329)*($E$4:$E1328="Montagem")),$F$4:$F1328),""))</f>
        <v/>
      </c>
      <c r="I1329" s="14" t="n"/>
    </row>
    <row r="1330">
      <c r="A1330" s="15" t="n"/>
      <c r="B1330" s="14" t="n"/>
      <c r="C1330" s="14" t="n"/>
      <c r="D1330" s="14" t="n"/>
      <c r="E1330" s="14" t="n"/>
      <c r="F1330" s="18" t="n"/>
      <c r="G1330" s="17" t="n"/>
      <c r="H1330" s="18">
        <f>IF(OR($E1330&lt;&gt;"Desmontagem",$F1330=""),"",IFERROR($F1330-LOOKUP(2,1/(($B$4:$B1329=$B1330)*($E$4:$E1329="Montagem")),$F$4:$F1329),""))</f>
        <v/>
      </c>
      <c r="I1330" s="14" t="n"/>
    </row>
    <row r="1331">
      <c r="A1331" s="15" t="n"/>
      <c r="B1331" s="14" t="n"/>
      <c r="C1331" s="14" t="n"/>
      <c r="D1331" s="14" t="n"/>
      <c r="E1331" s="14" t="n"/>
      <c r="F1331" s="18" t="n"/>
      <c r="G1331" s="17" t="n"/>
      <c r="H1331" s="18">
        <f>IF(OR($E1331&lt;&gt;"Desmontagem",$F1331=""),"",IFERROR($F1331-LOOKUP(2,1/(($B$4:$B1330=$B1331)*($E$4:$E1330="Montagem")),$F$4:$F1330),""))</f>
        <v/>
      </c>
      <c r="I1331" s="14" t="n"/>
    </row>
    <row r="1332">
      <c r="A1332" s="15" t="n"/>
      <c r="B1332" s="14" t="n"/>
      <c r="C1332" s="14" t="n"/>
      <c r="D1332" s="14" t="n"/>
      <c r="E1332" s="14" t="n"/>
      <c r="F1332" s="18" t="n"/>
      <c r="G1332" s="17" t="n"/>
      <c r="H1332" s="18">
        <f>IF(OR($E1332&lt;&gt;"Desmontagem",$F1332=""),"",IFERROR($F1332-LOOKUP(2,1/(($B$4:$B1331=$B1332)*($E$4:$E1331="Montagem")),$F$4:$F1331),""))</f>
        <v/>
      </c>
      <c r="I1332" s="14" t="n"/>
    </row>
    <row r="1333">
      <c r="A1333" s="15" t="n"/>
      <c r="B1333" s="14" t="n"/>
      <c r="C1333" s="14" t="n"/>
      <c r="D1333" s="14" t="n"/>
      <c r="E1333" s="14" t="n"/>
      <c r="F1333" s="18" t="n"/>
      <c r="G1333" s="17" t="n"/>
      <c r="H1333" s="18">
        <f>IF(OR($E1333&lt;&gt;"Desmontagem",$F1333=""),"",IFERROR($F1333-LOOKUP(2,1/(($B$4:$B1332=$B1333)*($E$4:$E1332="Montagem")),$F$4:$F1332),""))</f>
        <v/>
      </c>
      <c r="I1333" s="14" t="n"/>
    </row>
    <row r="1334">
      <c r="A1334" s="15" t="n"/>
      <c r="B1334" s="14" t="n"/>
      <c r="C1334" s="14" t="n"/>
      <c r="D1334" s="14" t="n"/>
      <c r="E1334" s="14" t="n"/>
      <c r="F1334" s="18" t="n"/>
      <c r="G1334" s="17" t="n"/>
      <c r="H1334" s="18">
        <f>IF(OR($E1334&lt;&gt;"Desmontagem",$F1334=""),"",IFERROR($F1334-LOOKUP(2,1/(($B$4:$B1333=$B1334)*($E$4:$E1333="Montagem")),$F$4:$F1333),""))</f>
        <v/>
      </c>
      <c r="I1334" s="14" t="n"/>
    </row>
    <row r="1335">
      <c r="A1335" s="15" t="n"/>
      <c r="B1335" s="14" t="n"/>
      <c r="C1335" s="14" t="n"/>
      <c r="D1335" s="14" t="n"/>
      <c r="E1335" s="14" t="n"/>
      <c r="F1335" s="18" t="n"/>
      <c r="G1335" s="17" t="n"/>
      <c r="H1335" s="18">
        <f>IF(OR($E1335&lt;&gt;"Desmontagem",$F1335=""),"",IFERROR($F1335-LOOKUP(2,1/(($B$4:$B1334=$B1335)*($E$4:$E1334="Montagem")),$F$4:$F1334),""))</f>
        <v/>
      </c>
      <c r="I1335" s="14" t="n"/>
    </row>
    <row r="1336">
      <c r="A1336" s="15" t="n"/>
      <c r="B1336" s="14" t="n"/>
      <c r="C1336" s="14" t="n"/>
      <c r="D1336" s="14" t="n"/>
      <c r="E1336" s="14" t="n"/>
      <c r="F1336" s="18" t="n"/>
      <c r="G1336" s="17" t="n"/>
      <c r="H1336" s="18">
        <f>IF(OR($E1336&lt;&gt;"Desmontagem",$F1336=""),"",IFERROR($F1336-LOOKUP(2,1/(($B$4:$B1335=$B1336)*($E$4:$E1335="Montagem")),$F$4:$F1335),""))</f>
        <v/>
      </c>
      <c r="I1336" s="14" t="n"/>
    </row>
    <row r="1337">
      <c r="A1337" s="15" t="n"/>
      <c r="B1337" s="14" t="n"/>
      <c r="C1337" s="14" t="n"/>
      <c r="D1337" s="14" t="n"/>
      <c r="E1337" s="14" t="n"/>
      <c r="F1337" s="18" t="n"/>
      <c r="G1337" s="17" t="n"/>
      <c r="H1337" s="18">
        <f>IF(OR($E1337&lt;&gt;"Desmontagem",$F1337=""),"",IFERROR($F1337-LOOKUP(2,1/(($B$4:$B1336=$B1337)*($E$4:$E1336="Montagem")),$F$4:$F1336),""))</f>
        <v/>
      </c>
      <c r="I1337" s="14" t="n"/>
    </row>
    <row r="1338">
      <c r="A1338" s="15" t="n"/>
      <c r="B1338" s="14" t="n"/>
      <c r="C1338" s="14" t="n"/>
      <c r="D1338" s="14" t="n"/>
      <c r="E1338" s="14" t="n"/>
      <c r="F1338" s="18" t="n"/>
      <c r="G1338" s="17" t="n"/>
      <c r="H1338" s="18">
        <f>IF(OR($E1338&lt;&gt;"Desmontagem",$F1338=""),"",IFERROR($F1338-LOOKUP(2,1/(($B$4:$B1337=$B1338)*($E$4:$E1337="Montagem")),$F$4:$F1337),""))</f>
        <v/>
      </c>
      <c r="I1338" s="14" t="n"/>
    </row>
    <row r="1339">
      <c r="A1339" s="15" t="n"/>
      <c r="B1339" s="14" t="n"/>
      <c r="C1339" s="14" t="n"/>
      <c r="D1339" s="14" t="n"/>
      <c r="E1339" s="14" t="n"/>
      <c r="F1339" s="18" t="n"/>
      <c r="G1339" s="17" t="n"/>
      <c r="H1339" s="18">
        <f>IF(OR($E1339&lt;&gt;"Desmontagem",$F1339=""),"",IFERROR($F1339-LOOKUP(2,1/(($B$4:$B1338=$B1339)*($E$4:$E1338="Montagem")),$F$4:$F1338),""))</f>
        <v/>
      </c>
      <c r="I1339" s="14" t="n"/>
    </row>
    <row r="1340">
      <c r="A1340" s="15" t="n"/>
      <c r="B1340" s="14" t="n"/>
      <c r="C1340" s="14" t="n"/>
      <c r="D1340" s="14" t="n"/>
      <c r="E1340" s="14" t="n"/>
      <c r="F1340" s="18" t="n"/>
      <c r="G1340" s="17" t="n"/>
      <c r="H1340" s="18">
        <f>IF(OR($E1340&lt;&gt;"Desmontagem",$F1340=""),"",IFERROR($F1340-LOOKUP(2,1/(($B$4:$B1339=$B1340)*($E$4:$E1339="Montagem")),$F$4:$F1339),""))</f>
        <v/>
      </c>
      <c r="I1340" s="14" t="n"/>
    </row>
    <row r="1341">
      <c r="A1341" s="15" t="n"/>
      <c r="B1341" s="14" t="n"/>
      <c r="C1341" s="14" t="n"/>
      <c r="D1341" s="14" t="n"/>
      <c r="E1341" s="14" t="n"/>
      <c r="F1341" s="18" t="n"/>
      <c r="G1341" s="17" t="n"/>
      <c r="H1341" s="18">
        <f>IF(OR($E1341&lt;&gt;"Desmontagem",$F1341=""),"",IFERROR($F1341-LOOKUP(2,1/(($B$4:$B1340=$B1341)*($E$4:$E1340="Montagem")),$F$4:$F1340),""))</f>
        <v/>
      </c>
      <c r="I1341" s="14" t="n"/>
    </row>
    <row r="1342">
      <c r="A1342" s="15" t="n"/>
      <c r="B1342" s="14" t="n"/>
      <c r="C1342" s="14" t="n"/>
      <c r="D1342" s="14" t="n"/>
      <c r="E1342" s="14" t="n"/>
      <c r="F1342" s="18" t="n"/>
      <c r="G1342" s="17" t="n"/>
      <c r="H1342" s="18">
        <f>IF(OR($E1342&lt;&gt;"Desmontagem",$F1342=""),"",IFERROR($F1342-LOOKUP(2,1/(($B$4:$B1341=$B1342)*($E$4:$E1341="Montagem")),$F$4:$F1341),""))</f>
        <v/>
      </c>
      <c r="I1342" s="14" t="n"/>
    </row>
    <row r="1343">
      <c r="A1343" s="15" t="n"/>
      <c r="B1343" s="14" t="n"/>
      <c r="C1343" s="14" t="n"/>
      <c r="D1343" s="14" t="n"/>
      <c r="E1343" s="14" t="n"/>
      <c r="F1343" s="18" t="n"/>
      <c r="G1343" s="17" t="n"/>
      <c r="H1343" s="18">
        <f>IF(OR($E1343&lt;&gt;"Desmontagem",$F1343=""),"",IFERROR($F1343-LOOKUP(2,1/(($B$4:$B1342=$B1343)*($E$4:$E1342="Montagem")),$F$4:$F1342),""))</f>
        <v/>
      </c>
      <c r="I1343" s="14" t="n"/>
    </row>
    <row r="1344">
      <c r="A1344" s="15" t="n"/>
      <c r="B1344" s="14" t="n"/>
      <c r="C1344" s="14" t="n"/>
      <c r="D1344" s="14" t="n"/>
      <c r="E1344" s="14" t="n"/>
      <c r="F1344" s="18" t="n"/>
      <c r="G1344" s="17" t="n"/>
      <c r="H1344" s="18">
        <f>IF(OR($E1344&lt;&gt;"Desmontagem",$F1344=""),"",IFERROR($F1344-LOOKUP(2,1/(($B$4:$B1343=$B1344)*($E$4:$E1343="Montagem")),$F$4:$F1343),""))</f>
        <v/>
      </c>
      <c r="I1344" s="14" t="n"/>
    </row>
    <row r="1345">
      <c r="A1345" s="15" t="n"/>
      <c r="B1345" s="14" t="n"/>
      <c r="C1345" s="14" t="n"/>
      <c r="D1345" s="14" t="n"/>
      <c r="E1345" s="14" t="n"/>
      <c r="F1345" s="18" t="n"/>
      <c r="G1345" s="17" t="n"/>
      <c r="H1345" s="18">
        <f>IF(OR($E1345&lt;&gt;"Desmontagem",$F1345=""),"",IFERROR($F1345-LOOKUP(2,1/(($B$4:$B1344=$B1345)*($E$4:$E1344="Montagem")),$F$4:$F1344),""))</f>
        <v/>
      </c>
      <c r="I1345" s="14" t="n"/>
    </row>
    <row r="1346">
      <c r="A1346" s="15" t="n"/>
      <c r="B1346" s="14" t="n"/>
      <c r="C1346" s="14" t="n"/>
      <c r="D1346" s="14" t="n"/>
      <c r="E1346" s="14" t="n"/>
      <c r="F1346" s="18" t="n"/>
      <c r="G1346" s="17" t="n"/>
      <c r="H1346" s="18">
        <f>IF(OR($E1346&lt;&gt;"Desmontagem",$F1346=""),"",IFERROR($F1346-LOOKUP(2,1/(($B$4:$B1345=$B1346)*($E$4:$E1345="Montagem")),$F$4:$F1345),""))</f>
        <v/>
      </c>
      <c r="I1346" s="14" t="n"/>
    </row>
    <row r="1347">
      <c r="A1347" s="15" t="n"/>
      <c r="B1347" s="14" t="n"/>
      <c r="C1347" s="14" t="n"/>
      <c r="D1347" s="14" t="n"/>
      <c r="E1347" s="14" t="n"/>
      <c r="F1347" s="18" t="n"/>
      <c r="G1347" s="17" t="n"/>
      <c r="H1347" s="18">
        <f>IF(OR($E1347&lt;&gt;"Desmontagem",$F1347=""),"",IFERROR($F1347-LOOKUP(2,1/(($B$4:$B1346=$B1347)*($E$4:$E1346="Montagem")),$F$4:$F1346),""))</f>
        <v/>
      </c>
      <c r="I1347" s="14" t="n"/>
    </row>
    <row r="1348">
      <c r="A1348" s="15" t="n"/>
      <c r="B1348" s="14" t="n"/>
      <c r="C1348" s="14" t="n"/>
      <c r="D1348" s="14" t="n"/>
      <c r="E1348" s="14" t="n"/>
      <c r="F1348" s="18" t="n"/>
      <c r="G1348" s="17" t="n"/>
      <c r="H1348" s="18">
        <f>IF(OR($E1348&lt;&gt;"Desmontagem",$F1348=""),"",IFERROR($F1348-LOOKUP(2,1/(($B$4:$B1347=$B1348)*($E$4:$E1347="Montagem")),$F$4:$F1347),""))</f>
        <v/>
      </c>
      <c r="I1348" s="14" t="n"/>
    </row>
    <row r="1349">
      <c r="A1349" s="15" t="n"/>
      <c r="B1349" s="14" t="n"/>
      <c r="C1349" s="14" t="n"/>
      <c r="D1349" s="14" t="n"/>
      <c r="E1349" s="14" t="n"/>
      <c r="F1349" s="18" t="n"/>
      <c r="G1349" s="17" t="n"/>
      <c r="H1349" s="18">
        <f>IF(OR($E1349&lt;&gt;"Desmontagem",$F1349=""),"",IFERROR($F1349-LOOKUP(2,1/(($B$4:$B1348=$B1349)*($E$4:$E1348="Montagem")),$F$4:$F1348),""))</f>
        <v/>
      </c>
      <c r="I1349" s="14" t="n"/>
    </row>
    <row r="1350">
      <c r="A1350" s="15" t="n"/>
      <c r="B1350" s="14" t="n"/>
      <c r="C1350" s="14" t="n"/>
      <c r="D1350" s="14" t="n"/>
      <c r="E1350" s="14" t="n"/>
      <c r="F1350" s="18" t="n"/>
      <c r="G1350" s="17" t="n"/>
      <c r="H1350" s="18">
        <f>IF(OR($E1350&lt;&gt;"Desmontagem",$F1350=""),"",IFERROR($F1350-LOOKUP(2,1/(($B$4:$B1349=$B1350)*($E$4:$E1349="Montagem")),$F$4:$F1349),""))</f>
        <v/>
      </c>
      <c r="I1350" s="14" t="n"/>
    </row>
    <row r="1351">
      <c r="A1351" s="15" t="n"/>
      <c r="B1351" s="14" t="n"/>
      <c r="C1351" s="14" t="n"/>
      <c r="D1351" s="14" t="n"/>
      <c r="E1351" s="14" t="n"/>
      <c r="F1351" s="18" t="n"/>
      <c r="G1351" s="17" t="n"/>
      <c r="H1351" s="18">
        <f>IF(OR($E1351&lt;&gt;"Desmontagem",$F1351=""),"",IFERROR($F1351-LOOKUP(2,1/(($B$4:$B1350=$B1351)*($E$4:$E1350="Montagem")),$F$4:$F1350),""))</f>
        <v/>
      </c>
      <c r="I1351" s="14" t="n"/>
    </row>
    <row r="1352">
      <c r="A1352" s="15" t="n"/>
      <c r="B1352" s="14" t="n"/>
      <c r="C1352" s="14" t="n"/>
      <c r="D1352" s="14" t="n"/>
      <c r="E1352" s="14" t="n"/>
      <c r="F1352" s="18" t="n"/>
      <c r="G1352" s="17" t="n"/>
      <c r="H1352" s="18">
        <f>IF(OR($E1352&lt;&gt;"Desmontagem",$F1352=""),"",IFERROR($F1352-LOOKUP(2,1/(($B$4:$B1351=$B1352)*($E$4:$E1351="Montagem")),$F$4:$F1351),""))</f>
        <v/>
      </c>
      <c r="I1352" s="14" t="n"/>
    </row>
    <row r="1353">
      <c r="A1353" s="15" t="n"/>
      <c r="B1353" s="14" t="n"/>
      <c r="C1353" s="14" t="n"/>
      <c r="D1353" s="14" t="n"/>
      <c r="E1353" s="14" t="n"/>
      <c r="F1353" s="18" t="n"/>
      <c r="G1353" s="17" t="n"/>
      <c r="H1353" s="18">
        <f>IF(OR($E1353&lt;&gt;"Desmontagem",$F1353=""),"",IFERROR($F1353-LOOKUP(2,1/(($B$4:$B1352=$B1353)*($E$4:$E1352="Montagem")),$F$4:$F1352),""))</f>
        <v/>
      </c>
      <c r="I1353" s="14" t="n"/>
    </row>
    <row r="1354">
      <c r="A1354" s="15" t="n"/>
      <c r="B1354" s="14" t="n"/>
      <c r="C1354" s="14" t="n"/>
      <c r="D1354" s="14" t="n"/>
      <c r="E1354" s="14" t="n"/>
      <c r="F1354" s="18" t="n"/>
      <c r="G1354" s="17" t="n"/>
      <c r="H1354" s="18">
        <f>IF(OR($E1354&lt;&gt;"Desmontagem",$F1354=""),"",IFERROR($F1354-LOOKUP(2,1/(($B$4:$B1353=$B1354)*($E$4:$E1353="Montagem")),$F$4:$F1353),""))</f>
        <v/>
      </c>
      <c r="I1354" s="14" t="n"/>
    </row>
    <row r="1355">
      <c r="A1355" s="15" t="n"/>
      <c r="B1355" s="14" t="n"/>
      <c r="C1355" s="14" t="n"/>
      <c r="D1355" s="14" t="n"/>
      <c r="E1355" s="14" t="n"/>
      <c r="F1355" s="18" t="n"/>
      <c r="G1355" s="17" t="n"/>
      <c r="H1355" s="18">
        <f>IF(OR($E1355&lt;&gt;"Desmontagem",$F1355=""),"",IFERROR($F1355-LOOKUP(2,1/(($B$4:$B1354=$B1355)*($E$4:$E1354="Montagem")),$F$4:$F1354),""))</f>
        <v/>
      </c>
      <c r="I1355" s="14" t="n"/>
    </row>
    <row r="1356">
      <c r="A1356" s="15" t="n"/>
      <c r="B1356" s="14" t="n"/>
      <c r="C1356" s="14" t="n"/>
      <c r="D1356" s="14" t="n"/>
      <c r="E1356" s="14" t="n"/>
      <c r="F1356" s="18" t="n"/>
      <c r="G1356" s="17" t="n"/>
      <c r="H1356" s="18">
        <f>IF(OR($E1356&lt;&gt;"Desmontagem",$F1356=""),"",IFERROR($F1356-LOOKUP(2,1/(($B$4:$B1355=$B1356)*($E$4:$E1355="Montagem")),$F$4:$F1355),""))</f>
        <v/>
      </c>
      <c r="I1356" s="14" t="n"/>
    </row>
    <row r="1357">
      <c r="A1357" s="15" t="n"/>
      <c r="B1357" s="14" t="n"/>
      <c r="C1357" s="14" t="n"/>
      <c r="D1357" s="14" t="n"/>
      <c r="E1357" s="14" t="n"/>
      <c r="F1357" s="18" t="n"/>
      <c r="G1357" s="17" t="n"/>
      <c r="H1357" s="18">
        <f>IF(OR($E1357&lt;&gt;"Desmontagem",$F1357=""),"",IFERROR($F1357-LOOKUP(2,1/(($B$4:$B1356=$B1357)*($E$4:$E1356="Montagem")),$F$4:$F1356),""))</f>
        <v/>
      </c>
      <c r="I1357" s="14" t="n"/>
    </row>
    <row r="1358">
      <c r="A1358" s="15" t="n"/>
      <c r="B1358" s="14" t="n"/>
      <c r="C1358" s="14" t="n"/>
      <c r="D1358" s="14" t="n"/>
      <c r="E1358" s="14" t="n"/>
      <c r="F1358" s="18" t="n"/>
      <c r="G1358" s="17" t="n"/>
      <c r="H1358" s="18">
        <f>IF(OR($E1358&lt;&gt;"Desmontagem",$F1358=""),"",IFERROR($F1358-LOOKUP(2,1/(($B$4:$B1357=$B1358)*($E$4:$E1357="Montagem")),$F$4:$F1357),""))</f>
        <v/>
      </c>
      <c r="I1358" s="14" t="n"/>
    </row>
    <row r="1359">
      <c r="A1359" s="15" t="n"/>
      <c r="B1359" s="14" t="n"/>
      <c r="C1359" s="14" t="n"/>
      <c r="D1359" s="14" t="n"/>
      <c r="E1359" s="14" t="n"/>
      <c r="F1359" s="18" t="n"/>
      <c r="G1359" s="17" t="n"/>
      <c r="H1359" s="18">
        <f>IF(OR($E1359&lt;&gt;"Desmontagem",$F1359=""),"",IFERROR($F1359-LOOKUP(2,1/(($B$4:$B1358=$B1359)*($E$4:$E1358="Montagem")),$F$4:$F1358),""))</f>
        <v/>
      </c>
      <c r="I1359" s="14" t="n"/>
    </row>
    <row r="1360">
      <c r="A1360" s="15" t="n"/>
      <c r="B1360" s="14" t="n"/>
      <c r="C1360" s="14" t="n"/>
      <c r="D1360" s="14" t="n"/>
      <c r="E1360" s="14" t="n"/>
      <c r="F1360" s="18" t="n"/>
      <c r="G1360" s="17" t="n"/>
      <c r="H1360" s="18">
        <f>IF(OR($E1360&lt;&gt;"Desmontagem",$F1360=""),"",IFERROR($F1360-LOOKUP(2,1/(($B$4:$B1359=$B1360)*($E$4:$E1359="Montagem")),$F$4:$F1359),""))</f>
        <v/>
      </c>
      <c r="I1360" s="14" t="n"/>
    </row>
    <row r="1361">
      <c r="A1361" s="15" t="n"/>
      <c r="B1361" s="14" t="n"/>
      <c r="C1361" s="14" t="n"/>
      <c r="D1361" s="14" t="n"/>
      <c r="E1361" s="14" t="n"/>
      <c r="F1361" s="18" t="n"/>
      <c r="G1361" s="17" t="n"/>
      <c r="H1361" s="18">
        <f>IF(OR($E1361&lt;&gt;"Desmontagem",$F1361=""),"",IFERROR($F1361-LOOKUP(2,1/(($B$4:$B1360=$B1361)*($E$4:$E1360="Montagem")),$F$4:$F1360),""))</f>
        <v/>
      </c>
      <c r="I1361" s="14" t="n"/>
    </row>
    <row r="1362">
      <c r="A1362" s="15" t="n"/>
      <c r="B1362" s="14" t="n"/>
      <c r="C1362" s="14" t="n"/>
      <c r="D1362" s="14" t="n"/>
      <c r="E1362" s="14" t="n"/>
      <c r="F1362" s="18" t="n"/>
      <c r="G1362" s="17" t="n"/>
      <c r="H1362" s="18">
        <f>IF(OR($E1362&lt;&gt;"Desmontagem",$F1362=""),"",IFERROR($F1362-LOOKUP(2,1/(($B$4:$B1361=$B1362)*($E$4:$E1361="Montagem")),$F$4:$F1361),""))</f>
        <v/>
      </c>
      <c r="I1362" s="14" t="n"/>
    </row>
    <row r="1363">
      <c r="A1363" s="15" t="n"/>
      <c r="B1363" s="14" t="n"/>
      <c r="C1363" s="14" t="n"/>
      <c r="D1363" s="14" t="n"/>
      <c r="E1363" s="14" t="n"/>
      <c r="F1363" s="18" t="n"/>
      <c r="G1363" s="17" t="n"/>
      <c r="H1363" s="18">
        <f>IF(OR($E1363&lt;&gt;"Desmontagem",$F1363=""),"",IFERROR($F1363-LOOKUP(2,1/(($B$4:$B1362=$B1363)*($E$4:$E1362="Montagem")),$F$4:$F1362),""))</f>
        <v/>
      </c>
      <c r="I1363" s="14" t="n"/>
    </row>
    <row r="1364">
      <c r="A1364" s="15" t="n"/>
      <c r="B1364" s="14" t="n"/>
      <c r="C1364" s="14" t="n"/>
      <c r="D1364" s="14" t="n"/>
      <c r="E1364" s="14" t="n"/>
      <c r="F1364" s="18" t="n"/>
      <c r="G1364" s="17" t="n"/>
      <c r="H1364" s="18">
        <f>IF(OR($E1364&lt;&gt;"Desmontagem",$F1364=""),"",IFERROR($F1364-LOOKUP(2,1/(($B$4:$B1363=$B1364)*($E$4:$E1363="Montagem")),$F$4:$F1363),""))</f>
        <v/>
      </c>
      <c r="I1364" s="14" t="n"/>
    </row>
    <row r="1365">
      <c r="A1365" s="15" t="n"/>
      <c r="B1365" s="14" t="n"/>
      <c r="C1365" s="14" t="n"/>
      <c r="D1365" s="14" t="n"/>
      <c r="E1365" s="14" t="n"/>
      <c r="F1365" s="18" t="n"/>
      <c r="G1365" s="17" t="n"/>
      <c r="H1365" s="18">
        <f>IF(OR($E1365&lt;&gt;"Desmontagem",$F1365=""),"",IFERROR($F1365-LOOKUP(2,1/(($B$4:$B1364=$B1365)*($E$4:$E1364="Montagem")),$F$4:$F1364),""))</f>
        <v/>
      </c>
      <c r="I1365" s="14" t="n"/>
    </row>
    <row r="1366">
      <c r="A1366" s="15" t="n"/>
      <c r="B1366" s="14" t="n"/>
      <c r="C1366" s="14" t="n"/>
      <c r="D1366" s="14" t="n"/>
      <c r="E1366" s="14" t="n"/>
      <c r="F1366" s="18" t="n"/>
      <c r="G1366" s="17" t="n"/>
      <c r="H1366" s="18">
        <f>IF(OR($E1366&lt;&gt;"Desmontagem",$F1366=""),"",IFERROR($F1366-LOOKUP(2,1/(($B$4:$B1365=$B1366)*($E$4:$E1365="Montagem")),$F$4:$F1365),""))</f>
        <v/>
      </c>
      <c r="I1366" s="14" t="n"/>
    </row>
    <row r="1367">
      <c r="A1367" s="15" t="n"/>
      <c r="B1367" s="14" t="n"/>
      <c r="C1367" s="14" t="n"/>
      <c r="D1367" s="14" t="n"/>
      <c r="E1367" s="14" t="n"/>
      <c r="F1367" s="18" t="n"/>
      <c r="G1367" s="17" t="n"/>
      <c r="H1367" s="18">
        <f>IF(OR($E1367&lt;&gt;"Desmontagem",$F1367=""),"",IFERROR($F1367-LOOKUP(2,1/(($B$4:$B1366=$B1367)*($E$4:$E1366="Montagem")),$F$4:$F1366),""))</f>
        <v/>
      </c>
      <c r="I1367" s="14" t="n"/>
    </row>
    <row r="1368">
      <c r="A1368" s="15" t="n"/>
      <c r="B1368" s="14" t="n"/>
      <c r="C1368" s="14" t="n"/>
      <c r="D1368" s="14" t="n"/>
      <c r="E1368" s="14" t="n"/>
      <c r="F1368" s="18" t="n"/>
      <c r="G1368" s="17" t="n"/>
      <c r="H1368" s="18">
        <f>IF(OR($E1368&lt;&gt;"Desmontagem",$F1368=""),"",IFERROR($F1368-LOOKUP(2,1/(($B$4:$B1367=$B1368)*($E$4:$E1367="Montagem")),$F$4:$F1367),""))</f>
        <v/>
      </c>
      <c r="I1368" s="14" t="n"/>
    </row>
    <row r="1369">
      <c r="A1369" s="15" t="n"/>
      <c r="B1369" s="14" t="n"/>
      <c r="C1369" s="14" t="n"/>
      <c r="D1369" s="14" t="n"/>
      <c r="E1369" s="14" t="n"/>
      <c r="F1369" s="18" t="n"/>
      <c r="G1369" s="17" t="n"/>
      <c r="H1369" s="18">
        <f>IF(OR($E1369&lt;&gt;"Desmontagem",$F1369=""),"",IFERROR($F1369-LOOKUP(2,1/(($B$4:$B1368=$B1369)*($E$4:$E1368="Montagem")),$F$4:$F1368),""))</f>
        <v/>
      </c>
      <c r="I1369" s="14" t="n"/>
    </row>
    <row r="1370">
      <c r="A1370" s="15" t="n"/>
      <c r="B1370" s="14" t="n"/>
      <c r="C1370" s="14" t="n"/>
      <c r="D1370" s="14" t="n"/>
      <c r="E1370" s="14" t="n"/>
      <c r="F1370" s="18" t="n"/>
      <c r="G1370" s="17" t="n"/>
      <c r="H1370" s="18">
        <f>IF(OR($E1370&lt;&gt;"Desmontagem",$F1370=""),"",IFERROR($F1370-LOOKUP(2,1/(($B$4:$B1369=$B1370)*($E$4:$E1369="Montagem")),$F$4:$F1369),""))</f>
        <v/>
      </c>
      <c r="I1370" s="14" t="n"/>
    </row>
    <row r="1371">
      <c r="A1371" s="15" t="n"/>
      <c r="B1371" s="14" t="n"/>
      <c r="C1371" s="14" t="n"/>
      <c r="D1371" s="14" t="n"/>
      <c r="E1371" s="14" t="n"/>
      <c r="F1371" s="18" t="n"/>
      <c r="G1371" s="17" t="n"/>
      <c r="H1371" s="18">
        <f>IF(OR($E1371&lt;&gt;"Desmontagem",$F1371=""),"",IFERROR($F1371-LOOKUP(2,1/(($B$4:$B1370=$B1371)*($E$4:$E1370="Montagem")),$F$4:$F1370),""))</f>
        <v/>
      </c>
      <c r="I1371" s="14" t="n"/>
    </row>
    <row r="1372">
      <c r="A1372" s="15" t="n"/>
      <c r="B1372" s="14" t="n"/>
      <c r="C1372" s="14" t="n"/>
      <c r="D1372" s="14" t="n"/>
      <c r="E1372" s="14" t="n"/>
      <c r="F1372" s="18" t="n"/>
      <c r="G1372" s="17" t="n"/>
      <c r="H1372" s="18">
        <f>IF(OR($E1372&lt;&gt;"Desmontagem",$F1372=""),"",IFERROR($F1372-LOOKUP(2,1/(($B$4:$B1371=$B1372)*($E$4:$E1371="Montagem")),$F$4:$F1371),""))</f>
        <v/>
      </c>
      <c r="I1372" s="14" t="n"/>
    </row>
    <row r="1373">
      <c r="A1373" s="15" t="n"/>
      <c r="B1373" s="14" t="n"/>
      <c r="C1373" s="14" t="n"/>
      <c r="D1373" s="14" t="n"/>
      <c r="E1373" s="14" t="n"/>
      <c r="F1373" s="18" t="n"/>
      <c r="G1373" s="17" t="n"/>
      <c r="H1373" s="18">
        <f>IF(OR($E1373&lt;&gt;"Desmontagem",$F1373=""),"",IFERROR($F1373-LOOKUP(2,1/(($B$4:$B1372=$B1373)*($E$4:$E1372="Montagem")),$F$4:$F1372),""))</f>
        <v/>
      </c>
      <c r="I1373" s="14" t="n"/>
    </row>
    <row r="1374">
      <c r="A1374" s="15" t="n"/>
      <c r="B1374" s="14" t="n"/>
      <c r="C1374" s="14" t="n"/>
      <c r="D1374" s="14" t="n"/>
      <c r="E1374" s="14" t="n"/>
      <c r="F1374" s="18" t="n"/>
      <c r="G1374" s="17" t="n"/>
      <c r="H1374" s="18">
        <f>IF(OR($E1374&lt;&gt;"Desmontagem",$F1374=""),"",IFERROR($F1374-LOOKUP(2,1/(($B$4:$B1373=$B1374)*($E$4:$E1373="Montagem")),$F$4:$F1373),""))</f>
        <v/>
      </c>
      <c r="I1374" s="14" t="n"/>
    </row>
    <row r="1375">
      <c r="A1375" s="15" t="n"/>
      <c r="B1375" s="14" t="n"/>
      <c r="C1375" s="14" t="n"/>
      <c r="D1375" s="14" t="n"/>
      <c r="E1375" s="14" t="n"/>
      <c r="F1375" s="18" t="n"/>
      <c r="G1375" s="17" t="n"/>
      <c r="H1375" s="18">
        <f>IF(OR($E1375&lt;&gt;"Desmontagem",$F1375=""),"",IFERROR($F1375-LOOKUP(2,1/(($B$4:$B1374=$B1375)*($E$4:$E1374="Montagem")),$F$4:$F1374),""))</f>
        <v/>
      </c>
      <c r="I1375" s="14" t="n"/>
    </row>
    <row r="1376">
      <c r="A1376" s="15" t="n"/>
      <c r="B1376" s="14" t="n"/>
      <c r="C1376" s="14" t="n"/>
      <c r="D1376" s="14" t="n"/>
      <c r="E1376" s="14" t="n"/>
      <c r="F1376" s="18" t="n"/>
      <c r="G1376" s="17" t="n"/>
      <c r="H1376" s="18">
        <f>IF(OR($E1376&lt;&gt;"Desmontagem",$F1376=""),"",IFERROR($F1376-LOOKUP(2,1/(($B$4:$B1375=$B1376)*($E$4:$E1375="Montagem")),$F$4:$F1375),""))</f>
        <v/>
      </c>
      <c r="I1376" s="14" t="n"/>
    </row>
    <row r="1377">
      <c r="A1377" s="15" t="n"/>
      <c r="B1377" s="14" t="n"/>
      <c r="C1377" s="14" t="n"/>
      <c r="D1377" s="14" t="n"/>
      <c r="E1377" s="14" t="n"/>
      <c r="F1377" s="18" t="n"/>
      <c r="G1377" s="17" t="n"/>
      <c r="H1377" s="18">
        <f>IF(OR($E1377&lt;&gt;"Desmontagem",$F1377=""),"",IFERROR($F1377-LOOKUP(2,1/(($B$4:$B1376=$B1377)*($E$4:$E1376="Montagem")),$F$4:$F1376),""))</f>
        <v/>
      </c>
      <c r="I1377" s="14" t="n"/>
    </row>
    <row r="1378">
      <c r="A1378" s="15" t="n"/>
      <c r="B1378" s="14" t="n"/>
      <c r="C1378" s="14" t="n"/>
      <c r="D1378" s="14" t="n"/>
      <c r="E1378" s="14" t="n"/>
      <c r="F1378" s="18" t="n"/>
      <c r="G1378" s="17" t="n"/>
      <c r="H1378" s="18">
        <f>IF(OR($E1378&lt;&gt;"Desmontagem",$F1378=""),"",IFERROR($F1378-LOOKUP(2,1/(($B$4:$B1377=$B1378)*($E$4:$E1377="Montagem")),$F$4:$F1377),""))</f>
        <v/>
      </c>
      <c r="I1378" s="14" t="n"/>
    </row>
    <row r="1379">
      <c r="A1379" s="15" t="n"/>
      <c r="B1379" s="14" t="n"/>
      <c r="C1379" s="14" t="n"/>
      <c r="D1379" s="14" t="n"/>
      <c r="E1379" s="14" t="n"/>
      <c r="F1379" s="18" t="n"/>
      <c r="G1379" s="17" t="n"/>
      <c r="H1379" s="18">
        <f>IF(OR($E1379&lt;&gt;"Desmontagem",$F1379=""),"",IFERROR($F1379-LOOKUP(2,1/(($B$4:$B1378=$B1379)*($E$4:$E1378="Montagem")),$F$4:$F1378),""))</f>
        <v/>
      </c>
      <c r="I1379" s="14" t="n"/>
    </row>
    <row r="1380">
      <c r="A1380" s="15" t="n"/>
      <c r="B1380" s="14" t="n"/>
      <c r="C1380" s="14" t="n"/>
      <c r="D1380" s="14" t="n"/>
      <c r="E1380" s="14" t="n"/>
      <c r="F1380" s="18" t="n"/>
      <c r="G1380" s="17" t="n"/>
      <c r="H1380" s="18">
        <f>IF(OR($E1380&lt;&gt;"Desmontagem",$F1380=""),"",IFERROR($F1380-LOOKUP(2,1/(($B$4:$B1379=$B1380)*($E$4:$E1379="Montagem")),$F$4:$F1379),""))</f>
        <v/>
      </c>
      <c r="I1380" s="14" t="n"/>
    </row>
    <row r="1381">
      <c r="A1381" s="15" t="n"/>
      <c r="B1381" s="14" t="n"/>
      <c r="C1381" s="14" t="n"/>
      <c r="D1381" s="14" t="n"/>
      <c r="E1381" s="14" t="n"/>
      <c r="F1381" s="18" t="n"/>
      <c r="G1381" s="17" t="n"/>
      <c r="H1381" s="18">
        <f>IF(OR($E1381&lt;&gt;"Desmontagem",$F1381=""),"",IFERROR($F1381-LOOKUP(2,1/(($B$4:$B1380=$B1381)*($E$4:$E1380="Montagem")),$F$4:$F1380),""))</f>
        <v/>
      </c>
      <c r="I1381" s="14" t="n"/>
    </row>
    <row r="1382">
      <c r="A1382" s="15" t="n"/>
      <c r="B1382" s="14" t="n"/>
      <c r="C1382" s="14" t="n"/>
      <c r="D1382" s="14" t="n"/>
      <c r="E1382" s="14" t="n"/>
      <c r="F1382" s="18" t="n"/>
      <c r="G1382" s="17" t="n"/>
      <c r="H1382" s="18">
        <f>IF(OR($E1382&lt;&gt;"Desmontagem",$F1382=""),"",IFERROR($F1382-LOOKUP(2,1/(($B$4:$B1381=$B1382)*($E$4:$E1381="Montagem")),$F$4:$F1381),""))</f>
        <v/>
      </c>
      <c r="I1382" s="14" t="n"/>
    </row>
    <row r="1383">
      <c r="A1383" s="15" t="n"/>
      <c r="B1383" s="14" t="n"/>
      <c r="C1383" s="14" t="n"/>
      <c r="D1383" s="14" t="n"/>
      <c r="E1383" s="14" t="n"/>
      <c r="F1383" s="18" t="n"/>
      <c r="G1383" s="17" t="n"/>
      <c r="H1383" s="18">
        <f>IF(OR($E1383&lt;&gt;"Desmontagem",$F1383=""),"",IFERROR($F1383-LOOKUP(2,1/(($B$4:$B1382=$B1383)*($E$4:$E1382="Montagem")),$F$4:$F1382),""))</f>
        <v/>
      </c>
      <c r="I1383" s="14" t="n"/>
    </row>
    <row r="1384">
      <c r="A1384" s="15" t="n"/>
      <c r="B1384" s="14" t="n"/>
      <c r="C1384" s="14" t="n"/>
      <c r="D1384" s="14" t="n"/>
      <c r="E1384" s="14" t="n"/>
      <c r="F1384" s="18" t="n"/>
      <c r="G1384" s="17" t="n"/>
      <c r="H1384" s="18">
        <f>IF(OR($E1384&lt;&gt;"Desmontagem",$F1384=""),"",IFERROR($F1384-LOOKUP(2,1/(($B$4:$B1383=$B1384)*($E$4:$E1383="Montagem")),$F$4:$F1383),""))</f>
        <v/>
      </c>
      <c r="I1384" s="14" t="n"/>
    </row>
    <row r="1385">
      <c r="A1385" s="15" t="n"/>
      <c r="B1385" s="14" t="n"/>
      <c r="C1385" s="14" t="n"/>
      <c r="D1385" s="14" t="n"/>
      <c r="E1385" s="14" t="n"/>
      <c r="F1385" s="18" t="n"/>
      <c r="G1385" s="17" t="n"/>
      <c r="H1385" s="18">
        <f>IF(OR($E1385&lt;&gt;"Desmontagem",$F1385=""),"",IFERROR($F1385-LOOKUP(2,1/(($B$4:$B1384=$B1385)*($E$4:$E1384="Montagem")),$F$4:$F1384),""))</f>
        <v/>
      </c>
      <c r="I1385" s="14" t="n"/>
    </row>
    <row r="1386">
      <c r="A1386" s="15" t="n"/>
      <c r="B1386" s="14" t="n"/>
      <c r="C1386" s="14" t="n"/>
      <c r="D1386" s="14" t="n"/>
      <c r="E1386" s="14" t="n"/>
      <c r="F1386" s="18" t="n"/>
      <c r="G1386" s="17" t="n"/>
      <c r="H1386" s="18">
        <f>IF(OR($E1386&lt;&gt;"Desmontagem",$F1386=""),"",IFERROR($F1386-LOOKUP(2,1/(($B$4:$B1385=$B1386)*($E$4:$E1385="Montagem")),$F$4:$F1385),""))</f>
        <v/>
      </c>
      <c r="I1386" s="14" t="n"/>
    </row>
    <row r="1387">
      <c r="A1387" s="15" t="n"/>
      <c r="B1387" s="14" t="n"/>
      <c r="C1387" s="14" t="n"/>
      <c r="D1387" s="14" t="n"/>
      <c r="E1387" s="14" t="n"/>
      <c r="F1387" s="18" t="n"/>
      <c r="G1387" s="17" t="n"/>
      <c r="H1387" s="18">
        <f>IF(OR($E1387&lt;&gt;"Desmontagem",$F1387=""),"",IFERROR($F1387-LOOKUP(2,1/(($B$4:$B1386=$B1387)*($E$4:$E1386="Montagem")),$F$4:$F1386),""))</f>
        <v/>
      </c>
      <c r="I1387" s="14" t="n"/>
    </row>
    <row r="1388">
      <c r="A1388" s="15" t="n"/>
      <c r="B1388" s="14" t="n"/>
      <c r="C1388" s="14" t="n"/>
      <c r="D1388" s="14" t="n"/>
      <c r="E1388" s="14" t="n"/>
      <c r="F1388" s="18" t="n"/>
      <c r="G1388" s="17" t="n"/>
      <c r="H1388" s="18">
        <f>IF(OR($E1388&lt;&gt;"Desmontagem",$F1388=""),"",IFERROR($F1388-LOOKUP(2,1/(($B$4:$B1387=$B1388)*($E$4:$E1387="Montagem")),$F$4:$F1387),""))</f>
        <v/>
      </c>
      <c r="I1388" s="14" t="n"/>
    </row>
    <row r="1389">
      <c r="A1389" s="15" t="n"/>
      <c r="B1389" s="14" t="n"/>
      <c r="C1389" s="14" t="n"/>
      <c r="D1389" s="14" t="n"/>
      <c r="E1389" s="14" t="n"/>
      <c r="F1389" s="18" t="n"/>
      <c r="G1389" s="17" t="n"/>
      <c r="H1389" s="18">
        <f>IF(OR($E1389&lt;&gt;"Desmontagem",$F1389=""),"",IFERROR($F1389-LOOKUP(2,1/(($B$4:$B1388=$B1389)*($E$4:$E1388="Montagem")),$F$4:$F1388),""))</f>
        <v/>
      </c>
      <c r="I1389" s="14" t="n"/>
    </row>
    <row r="1390">
      <c r="A1390" s="15" t="n"/>
      <c r="B1390" s="14" t="n"/>
      <c r="C1390" s="14" t="n"/>
      <c r="D1390" s="14" t="n"/>
      <c r="E1390" s="14" t="n"/>
      <c r="F1390" s="18" t="n"/>
      <c r="G1390" s="17" t="n"/>
      <c r="H1390" s="18">
        <f>IF(OR($E1390&lt;&gt;"Desmontagem",$F1390=""),"",IFERROR($F1390-LOOKUP(2,1/(($B$4:$B1389=$B1390)*($E$4:$E1389="Montagem")),$F$4:$F1389),""))</f>
        <v/>
      </c>
      <c r="I1390" s="14" t="n"/>
    </row>
    <row r="1391">
      <c r="A1391" s="15" t="n"/>
      <c r="B1391" s="14" t="n"/>
      <c r="C1391" s="14" t="n"/>
      <c r="D1391" s="14" t="n"/>
      <c r="E1391" s="14" t="n"/>
      <c r="F1391" s="18" t="n"/>
      <c r="G1391" s="17" t="n"/>
      <c r="H1391" s="18">
        <f>IF(OR($E1391&lt;&gt;"Desmontagem",$F1391=""),"",IFERROR($F1391-LOOKUP(2,1/(($B$4:$B1390=$B1391)*($E$4:$E1390="Montagem")),$F$4:$F1390),""))</f>
        <v/>
      </c>
      <c r="I1391" s="14" t="n"/>
    </row>
    <row r="1392">
      <c r="A1392" s="15" t="n"/>
      <c r="B1392" s="14" t="n"/>
      <c r="C1392" s="14" t="n"/>
      <c r="D1392" s="14" t="n"/>
      <c r="E1392" s="14" t="n"/>
      <c r="F1392" s="18" t="n"/>
      <c r="G1392" s="17" t="n"/>
      <c r="H1392" s="18">
        <f>IF(OR($E1392&lt;&gt;"Desmontagem",$F1392=""),"",IFERROR($F1392-LOOKUP(2,1/(($B$4:$B1391=$B1392)*($E$4:$E1391="Montagem")),$F$4:$F1391),""))</f>
        <v/>
      </c>
      <c r="I1392" s="14" t="n"/>
    </row>
    <row r="1393">
      <c r="A1393" s="15" t="n"/>
      <c r="B1393" s="14" t="n"/>
      <c r="C1393" s="14" t="n"/>
      <c r="D1393" s="14" t="n"/>
      <c r="E1393" s="14" t="n"/>
      <c r="F1393" s="18" t="n"/>
      <c r="G1393" s="17" t="n"/>
      <c r="H1393" s="18">
        <f>IF(OR($E1393&lt;&gt;"Desmontagem",$F1393=""),"",IFERROR($F1393-LOOKUP(2,1/(($B$4:$B1392=$B1393)*($E$4:$E1392="Montagem")),$F$4:$F1392),""))</f>
        <v/>
      </c>
      <c r="I1393" s="14" t="n"/>
    </row>
    <row r="1394">
      <c r="A1394" s="15" t="n"/>
      <c r="B1394" s="14" t="n"/>
      <c r="C1394" s="14" t="n"/>
      <c r="D1394" s="14" t="n"/>
      <c r="E1394" s="14" t="n"/>
      <c r="F1394" s="18" t="n"/>
      <c r="G1394" s="17" t="n"/>
      <c r="H1394" s="18">
        <f>IF(OR($E1394&lt;&gt;"Desmontagem",$F1394=""),"",IFERROR($F1394-LOOKUP(2,1/(($B$4:$B1393=$B1394)*($E$4:$E1393="Montagem")),$F$4:$F1393),""))</f>
        <v/>
      </c>
      <c r="I1394" s="14" t="n"/>
    </row>
    <row r="1395">
      <c r="A1395" s="15" t="n"/>
      <c r="B1395" s="14" t="n"/>
      <c r="C1395" s="14" t="n"/>
      <c r="D1395" s="14" t="n"/>
      <c r="E1395" s="14" t="n"/>
      <c r="F1395" s="18" t="n"/>
      <c r="G1395" s="17" t="n"/>
      <c r="H1395" s="18">
        <f>IF(OR($E1395&lt;&gt;"Desmontagem",$F1395=""),"",IFERROR($F1395-LOOKUP(2,1/(($B$4:$B1394=$B1395)*($E$4:$E1394="Montagem")),$F$4:$F1394),""))</f>
        <v/>
      </c>
      <c r="I1395" s="14" t="n"/>
    </row>
    <row r="1396">
      <c r="A1396" s="15" t="n"/>
      <c r="B1396" s="14" t="n"/>
      <c r="C1396" s="14" t="n"/>
      <c r="D1396" s="14" t="n"/>
      <c r="E1396" s="14" t="n"/>
      <c r="F1396" s="18" t="n"/>
      <c r="G1396" s="17" t="n"/>
      <c r="H1396" s="18">
        <f>IF(OR($E1396&lt;&gt;"Desmontagem",$F1396=""),"",IFERROR($F1396-LOOKUP(2,1/(($B$4:$B1395=$B1396)*($E$4:$E1395="Montagem")),$F$4:$F1395),""))</f>
        <v/>
      </c>
      <c r="I1396" s="14" t="n"/>
    </row>
    <row r="1397">
      <c r="A1397" s="15" t="n"/>
      <c r="B1397" s="14" t="n"/>
      <c r="C1397" s="14" t="n"/>
      <c r="D1397" s="14" t="n"/>
      <c r="E1397" s="14" t="n"/>
      <c r="F1397" s="18" t="n"/>
      <c r="G1397" s="17" t="n"/>
      <c r="H1397" s="18">
        <f>IF(OR($E1397&lt;&gt;"Desmontagem",$F1397=""),"",IFERROR($F1397-LOOKUP(2,1/(($B$4:$B1396=$B1397)*($E$4:$E1396="Montagem")),$F$4:$F1396),""))</f>
        <v/>
      </c>
      <c r="I1397" s="14" t="n"/>
    </row>
    <row r="1398">
      <c r="A1398" s="15" t="n"/>
      <c r="B1398" s="14" t="n"/>
      <c r="C1398" s="14" t="n"/>
      <c r="D1398" s="14" t="n"/>
      <c r="E1398" s="14" t="n"/>
      <c r="F1398" s="18" t="n"/>
      <c r="G1398" s="17" t="n"/>
      <c r="H1398" s="18">
        <f>IF(OR($E1398&lt;&gt;"Desmontagem",$F1398=""),"",IFERROR($F1398-LOOKUP(2,1/(($B$4:$B1397=$B1398)*($E$4:$E1397="Montagem")),$F$4:$F1397),""))</f>
        <v/>
      </c>
      <c r="I1398" s="14" t="n"/>
    </row>
    <row r="1399">
      <c r="A1399" s="15" t="n"/>
      <c r="B1399" s="14" t="n"/>
      <c r="C1399" s="14" t="n"/>
      <c r="D1399" s="14" t="n"/>
      <c r="E1399" s="14" t="n"/>
      <c r="F1399" s="18" t="n"/>
      <c r="G1399" s="17" t="n"/>
      <c r="H1399" s="18">
        <f>IF(OR($E1399&lt;&gt;"Desmontagem",$F1399=""),"",IFERROR($F1399-LOOKUP(2,1/(($B$4:$B1398=$B1399)*($E$4:$E1398="Montagem")),$F$4:$F1398),""))</f>
        <v/>
      </c>
      <c r="I1399" s="14" t="n"/>
    </row>
    <row r="1400">
      <c r="A1400" s="15" t="n"/>
      <c r="B1400" s="14" t="n"/>
      <c r="C1400" s="14" t="n"/>
      <c r="D1400" s="14" t="n"/>
      <c r="E1400" s="14" t="n"/>
      <c r="F1400" s="18" t="n"/>
      <c r="G1400" s="17" t="n"/>
      <c r="H1400" s="18">
        <f>IF(OR($E1400&lt;&gt;"Desmontagem",$F1400=""),"",IFERROR($F1400-LOOKUP(2,1/(($B$4:$B1399=$B1400)*($E$4:$E1399="Montagem")),$F$4:$F1399),""))</f>
        <v/>
      </c>
      <c r="I1400" s="14" t="n"/>
    </row>
    <row r="1401">
      <c r="A1401" s="15" t="n"/>
      <c r="B1401" s="14" t="n"/>
      <c r="C1401" s="14" t="n"/>
      <c r="D1401" s="14" t="n"/>
      <c r="E1401" s="14" t="n"/>
      <c r="F1401" s="18" t="n"/>
      <c r="G1401" s="17" t="n"/>
      <c r="H1401" s="18">
        <f>IF(OR($E1401&lt;&gt;"Desmontagem",$F1401=""),"",IFERROR($F1401-LOOKUP(2,1/(($B$4:$B1400=$B1401)*($E$4:$E1400="Montagem")),$F$4:$F1400),""))</f>
        <v/>
      </c>
      <c r="I1401" s="14" t="n"/>
    </row>
    <row r="1402">
      <c r="A1402" s="15" t="n"/>
      <c r="B1402" s="14" t="n"/>
      <c r="C1402" s="14" t="n"/>
      <c r="D1402" s="14" t="n"/>
      <c r="E1402" s="14" t="n"/>
      <c r="F1402" s="18" t="n"/>
      <c r="G1402" s="17" t="n"/>
      <c r="H1402" s="18">
        <f>IF(OR($E1402&lt;&gt;"Desmontagem",$F1402=""),"",IFERROR($F1402-LOOKUP(2,1/(($B$4:$B1401=$B1402)*($E$4:$E1401="Montagem")),$F$4:$F1401),""))</f>
        <v/>
      </c>
      <c r="I1402" s="14" t="n"/>
    </row>
    <row r="1403">
      <c r="A1403" s="15" t="n"/>
      <c r="B1403" s="14" t="n"/>
      <c r="C1403" s="14" t="n"/>
      <c r="D1403" s="14" t="n"/>
      <c r="E1403" s="14" t="n"/>
      <c r="F1403" s="18" t="n"/>
      <c r="G1403" s="17" t="n"/>
      <c r="H1403" s="18">
        <f>IF(OR($E1403&lt;&gt;"Desmontagem",$F1403=""),"",IFERROR($F1403-LOOKUP(2,1/(($B$4:$B1402=$B1403)*($E$4:$E1402="Montagem")),$F$4:$F1402),""))</f>
        <v/>
      </c>
      <c r="I1403" s="14" t="n"/>
    </row>
    <row r="1404">
      <c r="A1404" s="15" t="n"/>
      <c r="B1404" s="14" t="n"/>
      <c r="C1404" s="14" t="n"/>
      <c r="D1404" s="14" t="n"/>
      <c r="E1404" s="14" t="n"/>
      <c r="F1404" s="18" t="n"/>
      <c r="G1404" s="17" t="n"/>
      <c r="H1404" s="18">
        <f>IF(OR($E1404&lt;&gt;"Desmontagem",$F1404=""),"",IFERROR($F1404-LOOKUP(2,1/(($B$4:$B1403=$B1404)*($E$4:$E1403="Montagem")),$F$4:$F1403),""))</f>
        <v/>
      </c>
      <c r="I1404" s="14" t="n"/>
    </row>
    <row r="1405">
      <c r="A1405" s="15" t="n"/>
      <c r="B1405" s="14" t="n"/>
      <c r="C1405" s="14" t="n"/>
      <c r="D1405" s="14" t="n"/>
      <c r="E1405" s="14" t="n"/>
      <c r="F1405" s="18" t="n"/>
      <c r="G1405" s="17" t="n"/>
      <c r="H1405" s="18">
        <f>IF(OR($E1405&lt;&gt;"Desmontagem",$F1405=""),"",IFERROR($F1405-LOOKUP(2,1/(($B$4:$B1404=$B1405)*($E$4:$E1404="Montagem")),$F$4:$F1404),""))</f>
        <v/>
      </c>
      <c r="I1405" s="14" t="n"/>
    </row>
    <row r="1406">
      <c r="A1406" s="15" t="n"/>
      <c r="B1406" s="14" t="n"/>
      <c r="C1406" s="14" t="n"/>
      <c r="D1406" s="14" t="n"/>
      <c r="E1406" s="14" t="n"/>
      <c r="F1406" s="18" t="n"/>
      <c r="G1406" s="17" t="n"/>
      <c r="H1406" s="18">
        <f>IF(OR($E1406&lt;&gt;"Desmontagem",$F1406=""),"",IFERROR($F1406-LOOKUP(2,1/(($B$4:$B1405=$B1406)*($E$4:$E1405="Montagem")),$F$4:$F1405),""))</f>
        <v/>
      </c>
      <c r="I1406" s="14" t="n"/>
    </row>
    <row r="1407">
      <c r="A1407" s="15" t="n"/>
      <c r="B1407" s="14" t="n"/>
      <c r="C1407" s="14" t="n"/>
      <c r="D1407" s="14" t="n"/>
      <c r="E1407" s="14" t="n"/>
      <c r="F1407" s="18" t="n"/>
      <c r="G1407" s="17" t="n"/>
      <c r="H1407" s="18">
        <f>IF(OR($E1407&lt;&gt;"Desmontagem",$F1407=""),"",IFERROR($F1407-LOOKUP(2,1/(($B$4:$B1406=$B1407)*($E$4:$E1406="Montagem")),$F$4:$F1406),""))</f>
        <v/>
      </c>
      <c r="I1407" s="14" t="n"/>
    </row>
    <row r="1408">
      <c r="A1408" s="15" t="n"/>
      <c r="B1408" s="14" t="n"/>
      <c r="C1408" s="14" t="n"/>
      <c r="D1408" s="14" t="n"/>
      <c r="E1408" s="14" t="n"/>
      <c r="F1408" s="18" t="n"/>
      <c r="G1408" s="17" t="n"/>
      <c r="H1408" s="18">
        <f>IF(OR($E1408&lt;&gt;"Desmontagem",$F1408=""),"",IFERROR($F1408-LOOKUP(2,1/(($B$4:$B1407=$B1408)*($E$4:$E1407="Montagem")),$F$4:$F1407),""))</f>
        <v/>
      </c>
      <c r="I1408" s="14" t="n"/>
    </row>
    <row r="1409">
      <c r="A1409" s="15" t="n"/>
      <c r="B1409" s="14" t="n"/>
      <c r="C1409" s="14" t="n"/>
      <c r="D1409" s="14" t="n"/>
      <c r="E1409" s="14" t="n"/>
      <c r="F1409" s="18" t="n"/>
      <c r="G1409" s="17" t="n"/>
      <c r="H1409" s="18">
        <f>IF(OR($E1409&lt;&gt;"Desmontagem",$F1409=""),"",IFERROR($F1409-LOOKUP(2,1/(($B$4:$B1408=$B1409)*($E$4:$E1408="Montagem")),$F$4:$F1408),""))</f>
        <v/>
      </c>
      <c r="I1409" s="14" t="n"/>
    </row>
    <row r="1410">
      <c r="A1410" s="15" t="n"/>
      <c r="B1410" s="14" t="n"/>
      <c r="C1410" s="14" t="n"/>
      <c r="D1410" s="14" t="n"/>
      <c r="E1410" s="14" t="n"/>
      <c r="F1410" s="18" t="n"/>
      <c r="G1410" s="17" t="n"/>
      <c r="H1410" s="18">
        <f>IF(OR($E1410&lt;&gt;"Desmontagem",$F1410=""),"",IFERROR($F1410-LOOKUP(2,1/(($B$4:$B1409=$B1410)*($E$4:$E1409="Montagem")),$F$4:$F1409),""))</f>
        <v/>
      </c>
      <c r="I1410" s="14" t="n"/>
    </row>
    <row r="1411">
      <c r="A1411" s="15" t="n"/>
      <c r="B1411" s="14" t="n"/>
      <c r="C1411" s="14" t="n"/>
      <c r="D1411" s="14" t="n"/>
      <c r="E1411" s="14" t="n"/>
      <c r="F1411" s="18" t="n"/>
      <c r="G1411" s="17" t="n"/>
      <c r="H1411" s="18">
        <f>IF(OR($E1411&lt;&gt;"Desmontagem",$F1411=""),"",IFERROR($F1411-LOOKUP(2,1/(($B$4:$B1410=$B1411)*($E$4:$E1410="Montagem")),$F$4:$F1410),""))</f>
        <v/>
      </c>
      <c r="I1411" s="14" t="n"/>
    </row>
    <row r="1412">
      <c r="A1412" s="15" t="n"/>
      <c r="B1412" s="14" t="n"/>
      <c r="C1412" s="14" t="n"/>
      <c r="D1412" s="14" t="n"/>
      <c r="E1412" s="14" t="n"/>
      <c r="F1412" s="18" t="n"/>
      <c r="G1412" s="17" t="n"/>
      <c r="H1412" s="18">
        <f>IF(OR($E1412&lt;&gt;"Desmontagem",$F1412=""),"",IFERROR($F1412-LOOKUP(2,1/(($B$4:$B1411=$B1412)*($E$4:$E1411="Montagem")),$F$4:$F1411),""))</f>
        <v/>
      </c>
      <c r="I1412" s="14" t="n"/>
    </row>
    <row r="1413">
      <c r="A1413" s="15" t="n"/>
      <c r="B1413" s="14" t="n"/>
      <c r="C1413" s="14" t="n"/>
      <c r="D1413" s="14" t="n"/>
      <c r="E1413" s="14" t="n"/>
      <c r="F1413" s="18" t="n"/>
      <c r="G1413" s="17" t="n"/>
      <c r="H1413" s="18">
        <f>IF(OR($E1413&lt;&gt;"Desmontagem",$F1413=""),"",IFERROR($F1413-LOOKUP(2,1/(($B$4:$B1412=$B1413)*($E$4:$E1412="Montagem")),$F$4:$F1412),""))</f>
        <v/>
      </c>
      <c r="I1413" s="14" t="n"/>
    </row>
    <row r="1414">
      <c r="A1414" s="15" t="n"/>
      <c r="B1414" s="14" t="n"/>
      <c r="C1414" s="14" t="n"/>
      <c r="D1414" s="14" t="n"/>
      <c r="E1414" s="14" t="n"/>
      <c r="F1414" s="18" t="n"/>
      <c r="G1414" s="17" t="n"/>
      <c r="H1414" s="18">
        <f>IF(OR($E1414&lt;&gt;"Desmontagem",$F1414=""),"",IFERROR($F1414-LOOKUP(2,1/(($B$4:$B1413=$B1414)*($E$4:$E1413="Montagem")),$F$4:$F1413),""))</f>
        <v/>
      </c>
      <c r="I1414" s="14" t="n"/>
    </row>
    <row r="1415">
      <c r="A1415" s="15" t="n"/>
      <c r="B1415" s="14" t="n"/>
      <c r="C1415" s="14" t="n"/>
      <c r="D1415" s="14" t="n"/>
      <c r="E1415" s="14" t="n"/>
      <c r="F1415" s="18" t="n"/>
      <c r="G1415" s="17" t="n"/>
      <c r="H1415" s="18">
        <f>IF(OR($E1415&lt;&gt;"Desmontagem",$F1415=""),"",IFERROR($F1415-LOOKUP(2,1/(($B$4:$B1414=$B1415)*($E$4:$E1414="Montagem")),$F$4:$F1414),""))</f>
        <v/>
      </c>
      <c r="I1415" s="14" t="n"/>
    </row>
    <row r="1416">
      <c r="A1416" s="15" t="n"/>
      <c r="B1416" s="14" t="n"/>
      <c r="C1416" s="14" t="n"/>
      <c r="D1416" s="14" t="n"/>
      <c r="E1416" s="14" t="n"/>
      <c r="F1416" s="18" t="n"/>
      <c r="G1416" s="17" t="n"/>
      <c r="H1416" s="18">
        <f>IF(OR($E1416&lt;&gt;"Desmontagem",$F1416=""),"",IFERROR($F1416-LOOKUP(2,1/(($B$4:$B1415=$B1416)*($E$4:$E1415="Montagem")),$F$4:$F1415),""))</f>
        <v/>
      </c>
      <c r="I1416" s="14" t="n"/>
    </row>
    <row r="1417">
      <c r="A1417" s="15" t="n"/>
      <c r="B1417" s="14" t="n"/>
      <c r="C1417" s="14" t="n"/>
      <c r="D1417" s="14" t="n"/>
      <c r="E1417" s="14" t="n"/>
      <c r="F1417" s="18" t="n"/>
      <c r="G1417" s="17" t="n"/>
      <c r="H1417" s="18">
        <f>IF(OR($E1417&lt;&gt;"Desmontagem",$F1417=""),"",IFERROR($F1417-LOOKUP(2,1/(($B$4:$B1416=$B1417)*($E$4:$E1416="Montagem")),$F$4:$F1416),""))</f>
        <v/>
      </c>
      <c r="I1417" s="14" t="n"/>
    </row>
    <row r="1418">
      <c r="A1418" s="15" t="n"/>
      <c r="B1418" s="14" t="n"/>
      <c r="C1418" s="14" t="n"/>
      <c r="D1418" s="14" t="n"/>
      <c r="E1418" s="14" t="n"/>
      <c r="F1418" s="18" t="n"/>
      <c r="G1418" s="17" t="n"/>
      <c r="H1418" s="18">
        <f>IF(OR($E1418&lt;&gt;"Desmontagem",$F1418=""),"",IFERROR($F1418-LOOKUP(2,1/(($B$4:$B1417=$B1418)*($E$4:$E1417="Montagem")),$F$4:$F1417),""))</f>
        <v/>
      </c>
      <c r="I1418" s="14" t="n"/>
    </row>
    <row r="1419">
      <c r="A1419" s="15" t="n"/>
      <c r="B1419" s="14" t="n"/>
      <c r="C1419" s="14" t="n"/>
      <c r="D1419" s="14" t="n"/>
      <c r="E1419" s="14" t="n"/>
      <c r="F1419" s="18" t="n"/>
      <c r="G1419" s="17" t="n"/>
      <c r="H1419" s="18">
        <f>IF(OR($E1419&lt;&gt;"Desmontagem",$F1419=""),"",IFERROR($F1419-LOOKUP(2,1/(($B$4:$B1418=$B1419)*($E$4:$E1418="Montagem")),$F$4:$F1418),""))</f>
        <v/>
      </c>
      <c r="I1419" s="14" t="n"/>
    </row>
    <row r="1420">
      <c r="A1420" s="15" t="n"/>
      <c r="B1420" s="14" t="n"/>
      <c r="C1420" s="14" t="n"/>
      <c r="D1420" s="14" t="n"/>
      <c r="E1420" s="14" t="n"/>
      <c r="F1420" s="18" t="n"/>
      <c r="G1420" s="17" t="n"/>
      <c r="H1420" s="18">
        <f>IF(OR($E1420&lt;&gt;"Desmontagem",$F1420=""),"",IFERROR($F1420-LOOKUP(2,1/(($B$4:$B1419=$B1420)*($E$4:$E1419="Montagem")),$F$4:$F1419),""))</f>
        <v/>
      </c>
      <c r="I1420" s="14" t="n"/>
    </row>
    <row r="1421">
      <c r="A1421" s="15" t="n"/>
      <c r="B1421" s="14" t="n"/>
      <c r="C1421" s="14" t="n"/>
      <c r="D1421" s="14" t="n"/>
      <c r="E1421" s="14" t="n"/>
      <c r="F1421" s="18" t="n"/>
      <c r="G1421" s="17" t="n"/>
      <c r="H1421" s="18">
        <f>IF(OR($E1421&lt;&gt;"Desmontagem",$F1421=""),"",IFERROR($F1421-LOOKUP(2,1/(($B$4:$B1420=$B1421)*($E$4:$E1420="Montagem")),$F$4:$F1420),""))</f>
        <v/>
      </c>
      <c r="I1421" s="14" t="n"/>
    </row>
    <row r="1422">
      <c r="A1422" s="15" t="n"/>
      <c r="B1422" s="14" t="n"/>
      <c r="C1422" s="14" t="n"/>
      <c r="D1422" s="14" t="n"/>
      <c r="E1422" s="14" t="n"/>
      <c r="F1422" s="18" t="n"/>
      <c r="G1422" s="17" t="n"/>
      <c r="H1422" s="18">
        <f>IF(OR($E1422&lt;&gt;"Desmontagem",$F1422=""),"",IFERROR($F1422-LOOKUP(2,1/(($B$4:$B1421=$B1422)*($E$4:$E1421="Montagem")),$F$4:$F1421),""))</f>
        <v/>
      </c>
      <c r="I1422" s="14" t="n"/>
    </row>
    <row r="1423">
      <c r="A1423" s="15" t="n"/>
      <c r="B1423" s="14" t="n"/>
      <c r="C1423" s="14" t="n"/>
      <c r="D1423" s="14" t="n"/>
      <c r="E1423" s="14" t="n"/>
      <c r="F1423" s="18" t="n"/>
      <c r="G1423" s="17" t="n"/>
      <c r="H1423" s="18">
        <f>IF(OR($E1423&lt;&gt;"Desmontagem",$F1423=""),"",IFERROR($F1423-LOOKUP(2,1/(($B$4:$B1422=$B1423)*($E$4:$E1422="Montagem")),$F$4:$F1422),""))</f>
        <v/>
      </c>
      <c r="I1423" s="14" t="n"/>
    </row>
    <row r="1424">
      <c r="A1424" s="15" t="n"/>
      <c r="B1424" s="14" t="n"/>
      <c r="C1424" s="14" t="n"/>
      <c r="D1424" s="14" t="n"/>
      <c r="E1424" s="14" t="n"/>
      <c r="F1424" s="18" t="n"/>
      <c r="G1424" s="17" t="n"/>
      <c r="H1424" s="18">
        <f>IF(OR($E1424&lt;&gt;"Desmontagem",$F1424=""),"",IFERROR($F1424-LOOKUP(2,1/(($B$4:$B1423=$B1424)*($E$4:$E1423="Montagem")),$F$4:$F1423),""))</f>
        <v/>
      </c>
      <c r="I1424" s="14" t="n"/>
    </row>
    <row r="1425">
      <c r="A1425" s="15" t="n"/>
      <c r="B1425" s="14" t="n"/>
      <c r="C1425" s="14" t="n"/>
      <c r="D1425" s="14" t="n"/>
      <c r="E1425" s="14" t="n"/>
      <c r="F1425" s="18" t="n"/>
      <c r="G1425" s="17" t="n"/>
      <c r="H1425" s="18">
        <f>IF(OR($E1425&lt;&gt;"Desmontagem",$F1425=""),"",IFERROR($F1425-LOOKUP(2,1/(($B$4:$B1424=$B1425)*($E$4:$E1424="Montagem")),$F$4:$F1424),""))</f>
        <v/>
      </c>
      <c r="I1425" s="14" t="n"/>
    </row>
    <row r="1426">
      <c r="A1426" s="15" t="n"/>
      <c r="B1426" s="14" t="n"/>
      <c r="C1426" s="14" t="n"/>
      <c r="D1426" s="14" t="n"/>
      <c r="E1426" s="14" t="n"/>
      <c r="F1426" s="18" t="n"/>
      <c r="G1426" s="17" t="n"/>
      <c r="H1426" s="18">
        <f>IF(OR($E1426&lt;&gt;"Desmontagem",$F1426=""),"",IFERROR($F1426-LOOKUP(2,1/(($B$4:$B1425=$B1426)*($E$4:$E1425="Montagem")),$F$4:$F1425),""))</f>
        <v/>
      </c>
      <c r="I1426" s="14" t="n"/>
    </row>
    <row r="1427">
      <c r="A1427" s="15" t="n"/>
      <c r="B1427" s="14" t="n"/>
      <c r="C1427" s="14" t="n"/>
      <c r="D1427" s="14" t="n"/>
      <c r="E1427" s="14" t="n"/>
      <c r="F1427" s="18" t="n"/>
      <c r="G1427" s="17" t="n"/>
      <c r="H1427" s="18">
        <f>IF(OR($E1427&lt;&gt;"Desmontagem",$F1427=""),"",IFERROR($F1427-LOOKUP(2,1/(($B$4:$B1426=$B1427)*($E$4:$E1426="Montagem")),$F$4:$F1426),""))</f>
        <v/>
      </c>
      <c r="I1427" s="14" t="n"/>
    </row>
    <row r="1428">
      <c r="A1428" s="15" t="n"/>
      <c r="B1428" s="14" t="n"/>
      <c r="C1428" s="14" t="n"/>
      <c r="D1428" s="14" t="n"/>
      <c r="E1428" s="14" t="n"/>
      <c r="F1428" s="18" t="n"/>
      <c r="G1428" s="17" t="n"/>
      <c r="H1428" s="18">
        <f>IF(OR($E1428&lt;&gt;"Desmontagem",$F1428=""),"",IFERROR($F1428-LOOKUP(2,1/(($B$4:$B1427=$B1428)*($E$4:$E1427="Montagem")),$F$4:$F1427),""))</f>
        <v/>
      </c>
      <c r="I1428" s="14" t="n"/>
    </row>
    <row r="1429">
      <c r="A1429" s="15" t="n"/>
      <c r="B1429" s="14" t="n"/>
      <c r="C1429" s="14" t="n"/>
      <c r="D1429" s="14" t="n"/>
      <c r="E1429" s="14" t="n"/>
      <c r="F1429" s="18" t="n"/>
      <c r="G1429" s="17" t="n"/>
      <c r="H1429" s="18">
        <f>IF(OR($E1429&lt;&gt;"Desmontagem",$F1429=""),"",IFERROR($F1429-LOOKUP(2,1/(($B$4:$B1428=$B1429)*($E$4:$E1428="Montagem")),$F$4:$F1428),""))</f>
        <v/>
      </c>
      <c r="I1429" s="14" t="n"/>
    </row>
    <row r="1430">
      <c r="A1430" s="15" t="n"/>
      <c r="B1430" s="14" t="n"/>
      <c r="C1430" s="14" t="n"/>
      <c r="D1430" s="14" t="n"/>
      <c r="E1430" s="14" t="n"/>
      <c r="F1430" s="18" t="n"/>
      <c r="G1430" s="17" t="n"/>
      <c r="H1430" s="18">
        <f>IF(OR($E1430&lt;&gt;"Desmontagem",$F1430=""),"",IFERROR($F1430-LOOKUP(2,1/(($B$4:$B1429=$B1430)*($E$4:$E1429="Montagem")),$F$4:$F1429),""))</f>
        <v/>
      </c>
      <c r="I1430" s="14" t="n"/>
    </row>
    <row r="1431">
      <c r="A1431" s="15" t="n"/>
      <c r="B1431" s="14" t="n"/>
      <c r="C1431" s="14" t="n"/>
      <c r="D1431" s="14" t="n"/>
      <c r="E1431" s="14" t="n"/>
      <c r="F1431" s="18" t="n"/>
      <c r="G1431" s="17" t="n"/>
      <c r="H1431" s="18">
        <f>IF(OR($E1431&lt;&gt;"Desmontagem",$F1431=""),"",IFERROR($F1431-LOOKUP(2,1/(($B$4:$B1430=$B1431)*($E$4:$E1430="Montagem")),$F$4:$F1430),""))</f>
        <v/>
      </c>
      <c r="I1431" s="14" t="n"/>
    </row>
    <row r="1432">
      <c r="A1432" s="15" t="n"/>
      <c r="B1432" s="14" t="n"/>
      <c r="C1432" s="14" t="n"/>
      <c r="D1432" s="14" t="n"/>
      <c r="E1432" s="14" t="n"/>
      <c r="F1432" s="18" t="n"/>
      <c r="G1432" s="17" t="n"/>
      <c r="H1432" s="18">
        <f>IF(OR($E1432&lt;&gt;"Desmontagem",$F1432=""),"",IFERROR($F1432-LOOKUP(2,1/(($B$4:$B1431=$B1432)*($E$4:$E1431="Montagem")),$F$4:$F1431),""))</f>
        <v/>
      </c>
      <c r="I1432" s="14" t="n"/>
    </row>
    <row r="1433">
      <c r="A1433" s="15" t="n"/>
      <c r="B1433" s="14" t="n"/>
      <c r="C1433" s="14" t="n"/>
      <c r="D1433" s="14" t="n"/>
      <c r="E1433" s="14" t="n"/>
      <c r="F1433" s="18" t="n"/>
      <c r="G1433" s="17" t="n"/>
      <c r="H1433" s="18">
        <f>IF(OR($E1433&lt;&gt;"Desmontagem",$F1433=""),"",IFERROR($F1433-LOOKUP(2,1/(($B$4:$B1432=$B1433)*($E$4:$E1432="Montagem")),$F$4:$F1432),""))</f>
        <v/>
      </c>
      <c r="I1433" s="14" t="n"/>
    </row>
    <row r="1434">
      <c r="A1434" s="15" t="n"/>
      <c r="B1434" s="14" t="n"/>
      <c r="C1434" s="14" t="n"/>
      <c r="D1434" s="14" t="n"/>
      <c r="E1434" s="14" t="n"/>
      <c r="F1434" s="18" t="n"/>
      <c r="G1434" s="17" t="n"/>
      <c r="H1434" s="18">
        <f>IF(OR($E1434&lt;&gt;"Desmontagem",$F1434=""),"",IFERROR($F1434-LOOKUP(2,1/(($B$4:$B1433=$B1434)*($E$4:$E1433="Montagem")),$F$4:$F1433),""))</f>
        <v/>
      </c>
      <c r="I1434" s="14" t="n"/>
    </row>
    <row r="1435">
      <c r="A1435" s="15" t="n"/>
      <c r="B1435" s="14" t="n"/>
      <c r="C1435" s="14" t="n"/>
      <c r="D1435" s="14" t="n"/>
      <c r="E1435" s="14" t="n"/>
      <c r="F1435" s="18" t="n"/>
      <c r="G1435" s="17" t="n"/>
      <c r="H1435" s="18">
        <f>IF(OR($E1435&lt;&gt;"Desmontagem",$F1435=""),"",IFERROR($F1435-LOOKUP(2,1/(($B$4:$B1434=$B1435)*($E$4:$E1434="Montagem")),$F$4:$F1434),""))</f>
        <v/>
      </c>
      <c r="I1435" s="14" t="n"/>
    </row>
    <row r="1436">
      <c r="A1436" s="15" t="n"/>
      <c r="B1436" s="14" t="n"/>
      <c r="C1436" s="14" t="n"/>
      <c r="D1436" s="14" t="n"/>
      <c r="E1436" s="14" t="n"/>
      <c r="F1436" s="18" t="n"/>
      <c r="G1436" s="17" t="n"/>
      <c r="H1436" s="18">
        <f>IF(OR($E1436&lt;&gt;"Desmontagem",$F1436=""),"",IFERROR($F1436-LOOKUP(2,1/(($B$4:$B1435=$B1436)*($E$4:$E1435="Montagem")),$F$4:$F1435),""))</f>
        <v/>
      </c>
      <c r="I1436" s="14" t="n"/>
    </row>
    <row r="1437">
      <c r="A1437" s="15" t="n"/>
      <c r="B1437" s="14" t="n"/>
      <c r="C1437" s="14" t="n"/>
      <c r="D1437" s="14" t="n"/>
      <c r="E1437" s="14" t="n"/>
      <c r="F1437" s="18" t="n"/>
      <c r="G1437" s="17" t="n"/>
      <c r="H1437" s="18">
        <f>IF(OR($E1437&lt;&gt;"Desmontagem",$F1437=""),"",IFERROR($F1437-LOOKUP(2,1/(($B$4:$B1436=$B1437)*($E$4:$E1436="Montagem")),$F$4:$F1436),""))</f>
        <v/>
      </c>
      <c r="I1437" s="14" t="n"/>
    </row>
    <row r="1438">
      <c r="A1438" s="15" t="n"/>
      <c r="B1438" s="14" t="n"/>
      <c r="C1438" s="14" t="n"/>
      <c r="D1438" s="14" t="n"/>
      <c r="E1438" s="14" t="n"/>
      <c r="F1438" s="18" t="n"/>
      <c r="G1438" s="17" t="n"/>
      <c r="H1438" s="18">
        <f>IF(OR($E1438&lt;&gt;"Desmontagem",$F1438=""),"",IFERROR($F1438-LOOKUP(2,1/(($B$4:$B1437=$B1438)*($E$4:$E1437="Montagem")),$F$4:$F1437),""))</f>
        <v/>
      </c>
      <c r="I1438" s="14" t="n"/>
    </row>
    <row r="1439">
      <c r="A1439" s="15" t="n"/>
      <c r="B1439" s="14" t="n"/>
      <c r="C1439" s="14" t="n"/>
      <c r="D1439" s="14" t="n"/>
      <c r="E1439" s="14" t="n"/>
      <c r="F1439" s="18" t="n"/>
      <c r="G1439" s="17" t="n"/>
      <c r="H1439" s="18">
        <f>IF(OR($E1439&lt;&gt;"Desmontagem",$F1439=""),"",IFERROR($F1439-LOOKUP(2,1/(($B$4:$B1438=$B1439)*($E$4:$E1438="Montagem")),$F$4:$F1438),""))</f>
        <v/>
      </c>
      <c r="I1439" s="14" t="n"/>
    </row>
    <row r="1440">
      <c r="A1440" s="15" t="n"/>
      <c r="B1440" s="14" t="n"/>
      <c r="C1440" s="14" t="n"/>
      <c r="D1440" s="14" t="n"/>
      <c r="E1440" s="14" t="n"/>
      <c r="F1440" s="18" t="n"/>
      <c r="G1440" s="17" t="n"/>
      <c r="H1440" s="18">
        <f>IF(OR($E1440&lt;&gt;"Desmontagem",$F1440=""),"",IFERROR($F1440-LOOKUP(2,1/(($B$4:$B1439=$B1440)*($E$4:$E1439="Montagem")),$F$4:$F1439),""))</f>
        <v/>
      </c>
      <c r="I1440" s="14" t="n"/>
    </row>
    <row r="1441">
      <c r="A1441" s="15" t="n"/>
      <c r="B1441" s="14" t="n"/>
      <c r="C1441" s="14" t="n"/>
      <c r="D1441" s="14" t="n"/>
      <c r="E1441" s="14" t="n"/>
      <c r="F1441" s="18" t="n"/>
      <c r="G1441" s="17" t="n"/>
      <c r="H1441" s="18">
        <f>IF(OR($E1441&lt;&gt;"Desmontagem",$F1441=""),"",IFERROR($F1441-LOOKUP(2,1/(($B$4:$B1440=$B1441)*($E$4:$E1440="Montagem")),$F$4:$F1440),""))</f>
        <v/>
      </c>
      <c r="I1441" s="14" t="n"/>
    </row>
    <row r="1442">
      <c r="A1442" s="15" t="n"/>
      <c r="B1442" s="14" t="n"/>
      <c r="C1442" s="14" t="n"/>
      <c r="D1442" s="14" t="n"/>
      <c r="E1442" s="14" t="n"/>
      <c r="F1442" s="18" t="n"/>
      <c r="G1442" s="17" t="n"/>
      <c r="H1442" s="18">
        <f>IF(OR($E1442&lt;&gt;"Desmontagem",$F1442=""),"",IFERROR($F1442-LOOKUP(2,1/(($B$4:$B1441=$B1442)*($E$4:$E1441="Montagem")),$F$4:$F1441),""))</f>
        <v/>
      </c>
      <c r="I1442" s="14" t="n"/>
    </row>
    <row r="1443">
      <c r="A1443" s="15" t="n"/>
      <c r="B1443" s="14" t="n"/>
      <c r="C1443" s="14" t="n"/>
      <c r="D1443" s="14" t="n"/>
      <c r="E1443" s="14" t="n"/>
      <c r="F1443" s="18" t="n"/>
      <c r="G1443" s="17" t="n"/>
      <c r="H1443" s="18">
        <f>IF(OR($E1443&lt;&gt;"Desmontagem",$F1443=""),"",IFERROR($F1443-LOOKUP(2,1/(($B$4:$B1442=$B1443)*($E$4:$E1442="Montagem")),$F$4:$F1442),""))</f>
        <v/>
      </c>
      <c r="I1443" s="14" t="n"/>
    </row>
    <row r="1444">
      <c r="A1444" s="15" t="n"/>
      <c r="B1444" s="14" t="n"/>
      <c r="C1444" s="14" t="n"/>
      <c r="D1444" s="14" t="n"/>
      <c r="E1444" s="14" t="n"/>
      <c r="F1444" s="18" t="n"/>
      <c r="G1444" s="17" t="n"/>
      <c r="H1444" s="18">
        <f>IF(OR($E1444&lt;&gt;"Desmontagem",$F1444=""),"",IFERROR($F1444-LOOKUP(2,1/(($B$4:$B1443=$B1444)*($E$4:$E1443="Montagem")),$F$4:$F1443),""))</f>
        <v/>
      </c>
      <c r="I1444" s="14" t="n"/>
    </row>
    <row r="1445">
      <c r="A1445" s="15" t="n"/>
      <c r="B1445" s="14" t="n"/>
      <c r="C1445" s="14" t="n"/>
      <c r="D1445" s="14" t="n"/>
      <c r="E1445" s="14" t="n"/>
      <c r="F1445" s="18" t="n"/>
      <c r="G1445" s="17" t="n"/>
      <c r="H1445" s="18">
        <f>IF(OR($E1445&lt;&gt;"Desmontagem",$F1445=""),"",IFERROR($F1445-LOOKUP(2,1/(($B$4:$B1444=$B1445)*($E$4:$E1444="Montagem")),$F$4:$F1444),""))</f>
        <v/>
      </c>
      <c r="I1445" s="14" t="n"/>
    </row>
    <row r="1446">
      <c r="A1446" s="15" t="n"/>
      <c r="B1446" s="14" t="n"/>
      <c r="C1446" s="14" t="n"/>
      <c r="D1446" s="14" t="n"/>
      <c r="E1446" s="14" t="n"/>
      <c r="F1446" s="18" t="n"/>
      <c r="G1446" s="17" t="n"/>
      <c r="H1446" s="18">
        <f>IF(OR($E1446&lt;&gt;"Desmontagem",$F1446=""),"",IFERROR($F1446-LOOKUP(2,1/(($B$4:$B1445=$B1446)*($E$4:$E1445="Montagem")),$F$4:$F1445),""))</f>
        <v/>
      </c>
      <c r="I1446" s="14" t="n"/>
    </row>
    <row r="1447">
      <c r="A1447" s="15" t="n"/>
      <c r="B1447" s="14" t="n"/>
      <c r="C1447" s="14" t="n"/>
      <c r="D1447" s="14" t="n"/>
      <c r="E1447" s="14" t="n"/>
      <c r="F1447" s="18" t="n"/>
      <c r="G1447" s="17" t="n"/>
      <c r="H1447" s="18">
        <f>IF(OR($E1447&lt;&gt;"Desmontagem",$F1447=""),"",IFERROR($F1447-LOOKUP(2,1/(($B$4:$B1446=$B1447)*($E$4:$E1446="Montagem")),$F$4:$F1446),""))</f>
        <v/>
      </c>
      <c r="I1447" s="14" t="n"/>
    </row>
    <row r="1448">
      <c r="A1448" s="15" t="n"/>
      <c r="B1448" s="14" t="n"/>
      <c r="C1448" s="14" t="n"/>
      <c r="D1448" s="14" t="n"/>
      <c r="E1448" s="14" t="n"/>
      <c r="F1448" s="18" t="n"/>
      <c r="G1448" s="17" t="n"/>
      <c r="H1448" s="18">
        <f>IF(OR($E1448&lt;&gt;"Desmontagem",$F1448=""),"",IFERROR($F1448-LOOKUP(2,1/(($B$4:$B1447=$B1448)*($E$4:$E1447="Montagem")),$F$4:$F1447),""))</f>
        <v/>
      </c>
      <c r="I1448" s="14" t="n"/>
    </row>
    <row r="1449">
      <c r="A1449" s="15" t="n"/>
      <c r="B1449" s="14" t="n"/>
      <c r="C1449" s="14" t="n"/>
      <c r="D1449" s="14" t="n"/>
      <c r="E1449" s="14" t="n"/>
      <c r="F1449" s="18" t="n"/>
      <c r="G1449" s="17" t="n"/>
      <c r="H1449" s="18">
        <f>IF(OR($E1449&lt;&gt;"Desmontagem",$F1449=""),"",IFERROR($F1449-LOOKUP(2,1/(($B$4:$B1448=$B1449)*($E$4:$E1448="Montagem")),$F$4:$F1448),""))</f>
        <v/>
      </c>
      <c r="I1449" s="14" t="n"/>
    </row>
    <row r="1450">
      <c r="A1450" s="15" t="n"/>
      <c r="B1450" s="14" t="n"/>
      <c r="C1450" s="14" t="n"/>
      <c r="D1450" s="14" t="n"/>
      <c r="E1450" s="14" t="n"/>
      <c r="F1450" s="18" t="n"/>
      <c r="G1450" s="17" t="n"/>
      <c r="H1450" s="18">
        <f>IF(OR($E1450&lt;&gt;"Desmontagem",$F1450=""),"",IFERROR($F1450-LOOKUP(2,1/(($B$4:$B1449=$B1450)*($E$4:$E1449="Montagem")),$F$4:$F1449),""))</f>
        <v/>
      </c>
      <c r="I1450" s="14" t="n"/>
    </row>
    <row r="1451">
      <c r="A1451" s="15" t="n"/>
      <c r="B1451" s="14" t="n"/>
      <c r="C1451" s="14" t="n"/>
      <c r="D1451" s="14" t="n"/>
      <c r="E1451" s="14" t="n"/>
      <c r="F1451" s="18" t="n"/>
      <c r="G1451" s="17" t="n"/>
      <c r="H1451" s="18">
        <f>IF(OR($E1451&lt;&gt;"Desmontagem",$F1451=""),"",IFERROR($F1451-LOOKUP(2,1/(($B$4:$B1450=$B1451)*($E$4:$E1450="Montagem")),$F$4:$F1450),""))</f>
        <v/>
      </c>
      <c r="I1451" s="14" t="n"/>
    </row>
    <row r="1452">
      <c r="A1452" s="15" t="n"/>
      <c r="B1452" s="14" t="n"/>
      <c r="C1452" s="14" t="n"/>
      <c r="D1452" s="14" t="n"/>
      <c r="E1452" s="14" t="n"/>
      <c r="F1452" s="18" t="n"/>
      <c r="G1452" s="17" t="n"/>
      <c r="H1452" s="18">
        <f>IF(OR($E1452&lt;&gt;"Desmontagem",$F1452=""),"",IFERROR($F1452-LOOKUP(2,1/(($B$4:$B1451=$B1452)*($E$4:$E1451="Montagem")),$F$4:$F1451),""))</f>
        <v/>
      </c>
      <c r="I1452" s="14" t="n"/>
    </row>
    <row r="1453">
      <c r="A1453" s="15" t="n"/>
      <c r="B1453" s="14" t="n"/>
      <c r="C1453" s="14" t="n"/>
      <c r="D1453" s="14" t="n"/>
      <c r="E1453" s="14" t="n"/>
      <c r="F1453" s="18" t="n"/>
      <c r="G1453" s="17" t="n"/>
      <c r="H1453" s="18">
        <f>IF(OR($E1453&lt;&gt;"Desmontagem",$F1453=""),"",IFERROR($F1453-LOOKUP(2,1/(($B$4:$B1452=$B1453)*($E$4:$E1452="Montagem")),$F$4:$F1452),""))</f>
        <v/>
      </c>
      <c r="I1453" s="14" t="n"/>
    </row>
    <row r="1454">
      <c r="A1454" s="15" t="n"/>
      <c r="B1454" s="14" t="n"/>
      <c r="C1454" s="14" t="n"/>
      <c r="D1454" s="14" t="n"/>
      <c r="E1454" s="14" t="n"/>
      <c r="F1454" s="18" t="n"/>
      <c r="G1454" s="17" t="n"/>
      <c r="H1454" s="18">
        <f>IF(OR($E1454&lt;&gt;"Desmontagem",$F1454=""),"",IFERROR($F1454-LOOKUP(2,1/(($B$4:$B1453=$B1454)*($E$4:$E1453="Montagem")),$F$4:$F1453),""))</f>
        <v/>
      </c>
      <c r="I1454" s="14" t="n"/>
    </row>
    <row r="1455">
      <c r="A1455" s="15" t="n"/>
      <c r="B1455" s="14" t="n"/>
      <c r="C1455" s="14" t="n"/>
      <c r="D1455" s="14" t="n"/>
      <c r="E1455" s="14" t="n"/>
      <c r="F1455" s="18" t="n"/>
      <c r="G1455" s="17" t="n"/>
      <c r="H1455" s="18">
        <f>IF(OR($E1455&lt;&gt;"Desmontagem",$F1455=""),"",IFERROR($F1455-LOOKUP(2,1/(($B$4:$B1454=$B1455)*($E$4:$E1454="Montagem")),$F$4:$F1454),""))</f>
        <v/>
      </c>
      <c r="I1455" s="14" t="n"/>
    </row>
    <row r="1456">
      <c r="A1456" s="15" t="n"/>
      <c r="B1456" s="14" t="n"/>
      <c r="C1456" s="14" t="n"/>
      <c r="D1456" s="14" t="n"/>
      <c r="E1456" s="14" t="n"/>
      <c r="F1456" s="18" t="n"/>
      <c r="G1456" s="17" t="n"/>
      <c r="H1456" s="18">
        <f>IF(OR($E1456&lt;&gt;"Desmontagem",$F1456=""),"",IFERROR($F1456-LOOKUP(2,1/(($B$4:$B1455=$B1456)*($E$4:$E1455="Montagem")),$F$4:$F1455),""))</f>
        <v/>
      </c>
      <c r="I1456" s="14" t="n"/>
    </row>
    <row r="1457">
      <c r="A1457" s="15" t="n"/>
      <c r="B1457" s="14" t="n"/>
      <c r="C1457" s="14" t="n"/>
      <c r="D1457" s="14" t="n"/>
      <c r="E1457" s="14" t="n"/>
      <c r="F1457" s="18" t="n"/>
      <c r="G1457" s="17" t="n"/>
      <c r="H1457" s="18">
        <f>IF(OR($E1457&lt;&gt;"Desmontagem",$F1457=""),"",IFERROR($F1457-LOOKUP(2,1/(($B$4:$B1456=$B1457)*($E$4:$E1456="Montagem")),$F$4:$F1456),""))</f>
        <v/>
      </c>
      <c r="I1457" s="14" t="n"/>
    </row>
    <row r="1458">
      <c r="A1458" s="15" t="n"/>
      <c r="B1458" s="14" t="n"/>
      <c r="C1458" s="14" t="n"/>
      <c r="D1458" s="14" t="n"/>
      <c r="E1458" s="14" t="n"/>
      <c r="F1458" s="18" t="n"/>
      <c r="G1458" s="17" t="n"/>
      <c r="H1458" s="18">
        <f>IF(OR($E1458&lt;&gt;"Desmontagem",$F1458=""),"",IFERROR($F1458-LOOKUP(2,1/(($B$4:$B1457=$B1458)*($E$4:$E1457="Montagem")),$F$4:$F1457),""))</f>
        <v/>
      </c>
      <c r="I1458" s="14" t="n"/>
    </row>
    <row r="1459">
      <c r="A1459" s="15" t="n"/>
      <c r="B1459" s="14" t="n"/>
      <c r="C1459" s="14" t="n"/>
      <c r="D1459" s="14" t="n"/>
      <c r="E1459" s="14" t="n"/>
      <c r="F1459" s="18" t="n"/>
      <c r="G1459" s="17" t="n"/>
      <c r="H1459" s="18">
        <f>IF(OR($E1459&lt;&gt;"Desmontagem",$F1459=""),"",IFERROR($F1459-LOOKUP(2,1/(($B$4:$B1458=$B1459)*($E$4:$E1458="Montagem")),$F$4:$F1458),""))</f>
        <v/>
      </c>
      <c r="I1459" s="14" t="n"/>
    </row>
    <row r="1460">
      <c r="A1460" s="15" t="n"/>
      <c r="B1460" s="14" t="n"/>
      <c r="C1460" s="14" t="n"/>
      <c r="D1460" s="14" t="n"/>
      <c r="E1460" s="14" t="n"/>
      <c r="F1460" s="18" t="n"/>
      <c r="G1460" s="17" t="n"/>
      <c r="H1460" s="18">
        <f>IF(OR($E1460&lt;&gt;"Desmontagem",$F1460=""),"",IFERROR($F1460-LOOKUP(2,1/(($B$4:$B1459=$B1460)*($E$4:$E1459="Montagem")),$F$4:$F1459),""))</f>
        <v/>
      </c>
      <c r="I1460" s="14" t="n"/>
    </row>
    <row r="1461">
      <c r="A1461" s="15" t="n"/>
      <c r="B1461" s="14" t="n"/>
      <c r="C1461" s="14" t="n"/>
      <c r="D1461" s="14" t="n"/>
      <c r="E1461" s="14" t="n"/>
      <c r="F1461" s="18" t="n"/>
      <c r="G1461" s="17" t="n"/>
      <c r="H1461" s="18">
        <f>IF(OR($E1461&lt;&gt;"Desmontagem",$F1461=""),"",IFERROR($F1461-LOOKUP(2,1/(($B$4:$B1460=$B1461)*($E$4:$E1460="Montagem")),$F$4:$F1460),""))</f>
        <v/>
      </c>
      <c r="I1461" s="14" t="n"/>
    </row>
    <row r="1462">
      <c r="A1462" s="15" t="n"/>
      <c r="B1462" s="14" t="n"/>
      <c r="C1462" s="14" t="n"/>
      <c r="D1462" s="14" t="n"/>
      <c r="E1462" s="14" t="n"/>
      <c r="F1462" s="18" t="n"/>
      <c r="G1462" s="17" t="n"/>
      <c r="H1462" s="18">
        <f>IF(OR($E1462&lt;&gt;"Desmontagem",$F1462=""),"",IFERROR($F1462-LOOKUP(2,1/(($B$4:$B1461=$B1462)*($E$4:$E1461="Montagem")),$F$4:$F1461),""))</f>
        <v/>
      </c>
      <c r="I1462" s="14" t="n"/>
    </row>
    <row r="1463">
      <c r="A1463" s="15" t="n"/>
      <c r="B1463" s="14" t="n"/>
      <c r="C1463" s="14" t="n"/>
      <c r="D1463" s="14" t="n"/>
      <c r="E1463" s="14" t="n"/>
      <c r="F1463" s="18" t="n"/>
      <c r="G1463" s="17" t="n"/>
      <c r="H1463" s="18">
        <f>IF(OR($E1463&lt;&gt;"Desmontagem",$F1463=""),"",IFERROR($F1463-LOOKUP(2,1/(($B$4:$B1462=$B1463)*($E$4:$E1462="Montagem")),$F$4:$F1462),""))</f>
        <v/>
      </c>
      <c r="I1463" s="14" t="n"/>
    </row>
    <row r="1464">
      <c r="A1464" s="15" t="n"/>
      <c r="B1464" s="14" t="n"/>
      <c r="C1464" s="14" t="n"/>
      <c r="D1464" s="14" t="n"/>
      <c r="E1464" s="14" t="n"/>
      <c r="F1464" s="18" t="n"/>
      <c r="G1464" s="17" t="n"/>
      <c r="H1464" s="18">
        <f>IF(OR($E1464&lt;&gt;"Desmontagem",$F1464=""),"",IFERROR($F1464-LOOKUP(2,1/(($B$4:$B1463=$B1464)*($E$4:$E1463="Montagem")),$F$4:$F1463),""))</f>
        <v/>
      </c>
      <c r="I1464" s="14" t="n"/>
    </row>
    <row r="1465">
      <c r="A1465" s="15" t="n"/>
      <c r="B1465" s="14" t="n"/>
      <c r="C1465" s="14" t="n"/>
      <c r="D1465" s="14" t="n"/>
      <c r="E1465" s="14" t="n"/>
      <c r="F1465" s="18" t="n"/>
      <c r="G1465" s="17" t="n"/>
      <c r="H1465" s="18">
        <f>IF(OR($E1465&lt;&gt;"Desmontagem",$F1465=""),"",IFERROR($F1465-LOOKUP(2,1/(($B$4:$B1464=$B1465)*($E$4:$E1464="Montagem")),$F$4:$F1464),""))</f>
        <v/>
      </c>
      <c r="I1465" s="14" t="n"/>
    </row>
    <row r="1466">
      <c r="A1466" s="15" t="n"/>
      <c r="B1466" s="14" t="n"/>
      <c r="C1466" s="14" t="n"/>
      <c r="D1466" s="14" t="n"/>
      <c r="E1466" s="14" t="n"/>
      <c r="F1466" s="18" t="n"/>
      <c r="G1466" s="17" t="n"/>
      <c r="H1466" s="18">
        <f>IF(OR($E1466&lt;&gt;"Desmontagem",$F1466=""),"",IFERROR($F1466-LOOKUP(2,1/(($B$4:$B1465=$B1466)*($E$4:$E1465="Montagem")),$F$4:$F1465),""))</f>
        <v/>
      </c>
      <c r="I1466" s="14" t="n"/>
    </row>
    <row r="1467">
      <c r="A1467" s="15" t="n"/>
      <c r="B1467" s="14" t="n"/>
      <c r="C1467" s="14" t="n"/>
      <c r="D1467" s="14" t="n"/>
      <c r="E1467" s="14" t="n"/>
      <c r="F1467" s="18" t="n"/>
      <c r="G1467" s="17" t="n"/>
      <c r="H1467" s="18">
        <f>IF(OR($E1467&lt;&gt;"Desmontagem",$F1467=""),"",IFERROR($F1467-LOOKUP(2,1/(($B$4:$B1466=$B1467)*($E$4:$E1466="Montagem")),$F$4:$F1466),""))</f>
        <v/>
      </c>
      <c r="I1467" s="14" t="n"/>
    </row>
    <row r="1468">
      <c r="A1468" s="15" t="n"/>
      <c r="B1468" s="14" t="n"/>
      <c r="C1468" s="14" t="n"/>
      <c r="D1468" s="14" t="n"/>
      <c r="E1468" s="14" t="n"/>
      <c r="F1468" s="18" t="n"/>
      <c r="G1468" s="17" t="n"/>
      <c r="H1468" s="18">
        <f>IF(OR($E1468&lt;&gt;"Desmontagem",$F1468=""),"",IFERROR($F1468-LOOKUP(2,1/(($B$4:$B1467=$B1468)*($E$4:$E1467="Montagem")),$F$4:$F1467),""))</f>
        <v/>
      </c>
      <c r="I1468" s="14" t="n"/>
    </row>
    <row r="1469">
      <c r="A1469" s="15" t="n"/>
      <c r="B1469" s="14" t="n"/>
      <c r="C1469" s="14" t="n"/>
      <c r="D1469" s="14" t="n"/>
      <c r="E1469" s="14" t="n"/>
      <c r="F1469" s="18" t="n"/>
      <c r="G1469" s="17" t="n"/>
      <c r="H1469" s="18">
        <f>IF(OR($E1469&lt;&gt;"Desmontagem",$F1469=""),"",IFERROR($F1469-LOOKUP(2,1/(($B$4:$B1468=$B1469)*($E$4:$E1468="Montagem")),$F$4:$F1468),""))</f>
        <v/>
      </c>
      <c r="I1469" s="14" t="n"/>
    </row>
    <row r="1470">
      <c r="A1470" s="15" t="n"/>
      <c r="B1470" s="14" t="n"/>
      <c r="C1470" s="14" t="n"/>
      <c r="D1470" s="14" t="n"/>
      <c r="E1470" s="14" t="n"/>
      <c r="F1470" s="18" t="n"/>
      <c r="G1470" s="17" t="n"/>
      <c r="H1470" s="18">
        <f>IF(OR($E1470&lt;&gt;"Desmontagem",$F1470=""),"",IFERROR($F1470-LOOKUP(2,1/(($B$4:$B1469=$B1470)*($E$4:$E1469="Montagem")),$F$4:$F1469),""))</f>
        <v/>
      </c>
      <c r="I1470" s="14" t="n"/>
    </row>
    <row r="1471">
      <c r="A1471" s="15" t="n"/>
      <c r="B1471" s="14" t="n"/>
      <c r="C1471" s="14" t="n"/>
      <c r="D1471" s="14" t="n"/>
      <c r="E1471" s="14" t="n"/>
      <c r="F1471" s="18" t="n"/>
      <c r="G1471" s="17" t="n"/>
      <c r="H1471" s="18">
        <f>IF(OR($E1471&lt;&gt;"Desmontagem",$F1471=""),"",IFERROR($F1471-LOOKUP(2,1/(($B$4:$B1470=$B1471)*($E$4:$E1470="Montagem")),$F$4:$F1470),""))</f>
        <v/>
      </c>
      <c r="I1471" s="14" t="n"/>
    </row>
    <row r="1472">
      <c r="A1472" s="15" t="n"/>
      <c r="B1472" s="14" t="n"/>
      <c r="C1472" s="14" t="n"/>
      <c r="D1472" s="14" t="n"/>
      <c r="E1472" s="14" t="n"/>
      <c r="F1472" s="18" t="n"/>
      <c r="G1472" s="17" t="n"/>
      <c r="H1472" s="18">
        <f>IF(OR($E1472&lt;&gt;"Desmontagem",$F1472=""),"",IFERROR($F1472-LOOKUP(2,1/(($B$4:$B1471=$B1472)*($E$4:$E1471="Montagem")),$F$4:$F1471),""))</f>
        <v/>
      </c>
      <c r="I1472" s="14" t="n"/>
    </row>
    <row r="1473">
      <c r="A1473" s="15" t="n"/>
      <c r="B1473" s="14" t="n"/>
      <c r="C1473" s="14" t="n"/>
      <c r="D1473" s="14" t="n"/>
      <c r="E1473" s="14" t="n"/>
      <c r="F1473" s="18" t="n"/>
      <c r="G1473" s="17" t="n"/>
      <c r="H1473" s="18">
        <f>IF(OR($E1473&lt;&gt;"Desmontagem",$F1473=""),"",IFERROR($F1473-LOOKUP(2,1/(($B$4:$B1472=$B1473)*($E$4:$E1472="Montagem")),$F$4:$F1472),""))</f>
        <v/>
      </c>
      <c r="I1473" s="14" t="n"/>
    </row>
    <row r="1474">
      <c r="A1474" s="15" t="n"/>
      <c r="B1474" s="14" t="n"/>
      <c r="C1474" s="14" t="n"/>
      <c r="D1474" s="14" t="n"/>
      <c r="E1474" s="14" t="n"/>
      <c r="F1474" s="18" t="n"/>
      <c r="G1474" s="17" t="n"/>
      <c r="H1474" s="18">
        <f>IF(OR($E1474&lt;&gt;"Desmontagem",$F1474=""),"",IFERROR($F1474-LOOKUP(2,1/(($B$4:$B1473=$B1474)*($E$4:$E1473="Montagem")),$F$4:$F1473),""))</f>
        <v/>
      </c>
      <c r="I1474" s="14" t="n"/>
    </row>
    <row r="1475">
      <c r="A1475" s="15" t="n"/>
      <c r="B1475" s="14" t="n"/>
      <c r="C1475" s="14" t="n"/>
      <c r="D1475" s="14" t="n"/>
      <c r="E1475" s="14" t="n"/>
      <c r="F1475" s="18" t="n"/>
      <c r="G1475" s="17" t="n"/>
      <c r="H1475" s="18">
        <f>IF(OR($E1475&lt;&gt;"Desmontagem",$F1475=""),"",IFERROR($F1475-LOOKUP(2,1/(($B$4:$B1474=$B1475)*($E$4:$E1474="Montagem")),$F$4:$F1474),""))</f>
        <v/>
      </c>
      <c r="I1475" s="14" t="n"/>
    </row>
    <row r="1476">
      <c r="A1476" s="15" t="n"/>
      <c r="B1476" s="14" t="n"/>
      <c r="C1476" s="14" t="n"/>
      <c r="D1476" s="14" t="n"/>
      <c r="E1476" s="14" t="n"/>
      <c r="F1476" s="18" t="n"/>
      <c r="G1476" s="17" t="n"/>
      <c r="H1476" s="18">
        <f>IF(OR($E1476&lt;&gt;"Desmontagem",$F1476=""),"",IFERROR($F1476-LOOKUP(2,1/(($B$4:$B1475=$B1476)*($E$4:$E1475="Montagem")),$F$4:$F1475),""))</f>
        <v/>
      </c>
      <c r="I1476" s="14" t="n"/>
    </row>
    <row r="1477">
      <c r="A1477" s="15" t="n"/>
      <c r="B1477" s="14" t="n"/>
      <c r="C1477" s="14" t="n"/>
      <c r="D1477" s="14" t="n"/>
      <c r="E1477" s="14" t="n"/>
      <c r="F1477" s="18" t="n"/>
      <c r="G1477" s="17" t="n"/>
      <c r="H1477" s="18">
        <f>IF(OR($E1477&lt;&gt;"Desmontagem",$F1477=""),"",IFERROR($F1477-LOOKUP(2,1/(($B$4:$B1476=$B1477)*($E$4:$E1476="Montagem")),$F$4:$F1476),""))</f>
        <v/>
      </c>
      <c r="I1477" s="14" t="n"/>
    </row>
    <row r="1478">
      <c r="A1478" s="15" t="n"/>
      <c r="B1478" s="14" t="n"/>
      <c r="C1478" s="14" t="n"/>
      <c r="D1478" s="14" t="n"/>
      <c r="E1478" s="14" t="n"/>
      <c r="F1478" s="18" t="n"/>
      <c r="G1478" s="17" t="n"/>
      <c r="H1478" s="18">
        <f>IF(OR($E1478&lt;&gt;"Desmontagem",$F1478=""),"",IFERROR($F1478-LOOKUP(2,1/(($B$4:$B1477=$B1478)*($E$4:$E1477="Montagem")),$F$4:$F1477),""))</f>
        <v/>
      </c>
      <c r="I1478" s="14" t="n"/>
    </row>
    <row r="1479">
      <c r="A1479" s="15" t="n"/>
      <c r="B1479" s="14" t="n"/>
      <c r="C1479" s="14" t="n"/>
      <c r="D1479" s="14" t="n"/>
      <c r="E1479" s="14" t="n"/>
      <c r="F1479" s="18" t="n"/>
      <c r="G1479" s="17" t="n"/>
      <c r="H1479" s="18">
        <f>IF(OR($E1479&lt;&gt;"Desmontagem",$F1479=""),"",IFERROR($F1479-LOOKUP(2,1/(($B$4:$B1478=$B1479)*($E$4:$E1478="Montagem")),$F$4:$F1478),""))</f>
        <v/>
      </c>
      <c r="I1479" s="14" t="n"/>
    </row>
    <row r="1480">
      <c r="A1480" s="15" t="n"/>
      <c r="B1480" s="14" t="n"/>
      <c r="C1480" s="14" t="n"/>
      <c r="D1480" s="14" t="n"/>
      <c r="E1480" s="14" t="n"/>
      <c r="F1480" s="18" t="n"/>
      <c r="G1480" s="17" t="n"/>
      <c r="H1480" s="18">
        <f>IF(OR($E1480&lt;&gt;"Desmontagem",$F1480=""),"",IFERROR($F1480-LOOKUP(2,1/(($B$4:$B1479=$B1480)*($E$4:$E1479="Montagem")),$F$4:$F1479),""))</f>
        <v/>
      </c>
      <c r="I1480" s="14" t="n"/>
    </row>
    <row r="1481">
      <c r="A1481" s="15" t="n"/>
      <c r="B1481" s="14" t="n"/>
      <c r="C1481" s="14" t="n"/>
      <c r="D1481" s="14" t="n"/>
      <c r="E1481" s="14" t="n"/>
      <c r="F1481" s="18" t="n"/>
      <c r="G1481" s="17" t="n"/>
      <c r="H1481" s="18">
        <f>IF(OR($E1481&lt;&gt;"Desmontagem",$F1481=""),"",IFERROR($F1481-LOOKUP(2,1/(($B$4:$B1480=$B1481)*($E$4:$E1480="Montagem")),$F$4:$F1480),""))</f>
        <v/>
      </c>
      <c r="I1481" s="14" t="n"/>
    </row>
    <row r="1482">
      <c r="A1482" s="15" t="n"/>
      <c r="B1482" s="14" t="n"/>
      <c r="C1482" s="14" t="n"/>
      <c r="D1482" s="14" t="n"/>
      <c r="E1482" s="14" t="n"/>
      <c r="F1482" s="18" t="n"/>
      <c r="G1482" s="17" t="n"/>
      <c r="H1482" s="18">
        <f>IF(OR($E1482&lt;&gt;"Desmontagem",$F1482=""),"",IFERROR($F1482-LOOKUP(2,1/(($B$4:$B1481=$B1482)*($E$4:$E1481="Montagem")),$F$4:$F1481),""))</f>
        <v/>
      </c>
      <c r="I1482" s="14" t="n"/>
    </row>
    <row r="1483">
      <c r="A1483" s="15" t="n"/>
      <c r="B1483" s="14" t="n"/>
      <c r="C1483" s="14" t="n"/>
      <c r="D1483" s="14" t="n"/>
      <c r="E1483" s="14" t="n"/>
      <c r="F1483" s="18" t="n"/>
      <c r="G1483" s="17" t="n"/>
      <c r="H1483" s="18">
        <f>IF(OR($E1483&lt;&gt;"Desmontagem",$F1483=""),"",IFERROR($F1483-LOOKUP(2,1/(($B$4:$B1482=$B1483)*($E$4:$E1482="Montagem")),$F$4:$F1482),""))</f>
        <v/>
      </c>
      <c r="I1483" s="14" t="n"/>
    </row>
    <row r="1484">
      <c r="A1484" s="15" t="n"/>
      <c r="B1484" s="14" t="n"/>
      <c r="C1484" s="14" t="n"/>
      <c r="D1484" s="14" t="n"/>
      <c r="E1484" s="14" t="n"/>
      <c r="F1484" s="18" t="n"/>
      <c r="G1484" s="17" t="n"/>
      <c r="H1484" s="18">
        <f>IF(OR($E1484&lt;&gt;"Desmontagem",$F1484=""),"",IFERROR($F1484-LOOKUP(2,1/(($B$4:$B1483=$B1484)*($E$4:$E1483="Montagem")),$F$4:$F1483),""))</f>
        <v/>
      </c>
      <c r="I1484" s="14" t="n"/>
    </row>
    <row r="1485">
      <c r="A1485" s="15" t="n"/>
      <c r="B1485" s="14" t="n"/>
      <c r="C1485" s="14" t="n"/>
      <c r="D1485" s="14" t="n"/>
      <c r="E1485" s="14" t="n"/>
      <c r="F1485" s="18" t="n"/>
      <c r="G1485" s="17" t="n"/>
      <c r="H1485" s="18">
        <f>IF(OR($E1485&lt;&gt;"Desmontagem",$F1485=""),"",IFERROR($F1485-LOOKUP(2,1/(($B$4:$B1484=$B1485)*($E$4:$E1484="Montagem")),$F$4:$F1484),""))</f>
        <v/>
      </c>
      <c r="I1485" s="14" t="n"/>
    </row>
    <row r="1486">
      <c r="A1486" s="15" t="n"/>
      <c r="B1486" s="14" t="n"/>
      <c r="C1486" s="14" t="n"/>
      <c r="D1486" s="14" t="n"/>
      <c r="E1486" s="14" t="n"/>
      <c r="F1486" s="18" t="n"/>
      <c r="G1486" s="17" t="n"/>
      <c r="H1486" s="18">
        <f>IF(OR($E1486&lt;&gt;"Desmontagem",$F1486=""),"",IFERROR($F1486-LOOKUP(2,1/(($B$4:$B1485=$B1486)*($E$4:$E1485="Montagem")),$F$4:$F1485),""))</f>
        <v/>
      </c>
      <c r="I1486" s="14" t="n"/>
    </row>
    <row r="1487">
      <c r="A1487" s="15" t="n"/>
      <c r="B1487" s="14" t="n"/>
      <c r="C1487" s="14" t="n"/>
      <c r="D1487" s="14" t="n"/>
      <c r="E1487" s="14" t="n"/>
      <c r="F1487" s="18" t="n"/>
      <c r="G1487" s="17" t="n"/>
      <c r="H1487" s="18">
        <f>IF(OR($E1487&lt;&gt;"Desmontagem",$F1487=""),"",IFERROR($F1487-LOOKUP(2,1/(($B$4:$B1486=$B1487)*($E$4:$E1486="Montagem")),$F$4:$F1486),""))</f>
        <v/>
      </c>
      <c r="I1487" s="14" t="n"/>
    </row>
    <row r="1488">
      <c r="A1488" s="15" t="n"/>
      <c r="B1488" s="14" t="n"/>
      <c r="C1488" s="14" t="n"/>
      <c r="D1488" s="14" t="n"/>
      <c r="E1488" s="14" t="n"/>
      <c r="F1488" s="18" t="n"/>
      <c r="G1488" s="17" t="n"/>
      <c r="H1488" s="18">
        <f>IF(OR($E1488&lt;&gt;"Desmontagem",$F1488=""),"",IFERROR($F1488-LOOKUP(2,1/(($B$4:$B1487=$B1488)*($E$4:$E1487="Montagem")),$F$4:$F1487),""))</f>
        <v/>
      </c>
      <c r="I1488" s="14" t="n"/>
    </row>
    <row r="1489">
      <c r="A1489" s="15" t="n"/>
      <c r="B1489" s="14" t="n"/>
      <c r="C1489" s="14" t="n"/>
      <c r="D1489" s="14" t="n"/>
      <c r="E1489" s="14" t="n"/>
      <c r="F1489" s="18" t="n"/>
      <c r="G1489" s="17" t="n"/>
      <c r="H1489" s="18">
        <f>IF(OR($E1489&lt;&gt;"Desmontagem",$F1489=""),"",IFERROR($F1489-LOOKUP(2,1/(($B$4:$B1488=$B1489)*($E$4:$E1488="Montagem")),$F$4:$F1488),""))</f>
        <v/>
      </c>
      <c r="I1489" s="14" t="n"/>
    </row>
    <row r="1490">
      <c r="A1490" s="15" t="n"/>
      <c r="B1490" s="14" t="n"/>
      <c r="C1490" s="14" t="n"/>
      <c r="D1490" s="14" t="n"/>
      <c r="E1490" s="14" t="n"/>
      <c r="F1490" s="18" t="n"/>
      <c r="G1490" s="17" t="n"/>
      <c r="H1490" s="18">
        <f>IF(OR($E1490&lt;&gt;"Desmontagem",$F1490=""),"",IFERROR($F1490-LOOKUP(2,1/(($B$4:$B1489=$B1490)*($E$4:$E1489="Montagem")),$F$4:$F1489),""))</f>
        <v/>
      </c>
      <c r="I1490" s="14" t="n"/>
    </row>
    <row r="1491">
      <c r="A1491" s="15" t="n"/>
      <c r="B1491" s="14" t="n"/>
      <c r="C1491" s="14" t="n"/>
      <c r="D1491" s="14" t="n"/>
      <c r="E1491" s="14" t="n"/>
      <c r="F1491" s="18" t="n"/>
      <c r="G1491" s="17" t="n"/>
      <c r="H1491" s="18">
        <f>IF(OR($E1491&lt;&gt;"Desmontagem",$F1491=""),"",IFERROR($F1491-LOOKUP(2,1/(($B$4:$B1490=$B1491)*($E$4:$E1490="Montagem")),$F$4:$F1490),""))</f>
        <v/>
      </c>
      <c r="I1491" s="14" t="n"/>
    </row>
    <row r="1492">
      <c r="A1492" s="15" t="n"/>
      <c r="B1492" s="14" t="n"/>
      <c r="C1492" s="14" t="n"/>
      <c r="D1492" s="14" t="n"/>
      <c r="E1492" s="14" t="n"/>
      <c r="F1492" s="18" t="n"/>
      <c r="G1492" s="17" t="n"/>
      <c r="H1492" s="18">
        <f>IF(OR($E1492&lt;&gt;"Desmontagem",$F1492=""),"",IFERROR($F1492-LOOKUP(2,1/(($B$4:$B1491=$B1492)*($E$4:$E1491="Montagem")),$F$4:$F1491),""))</f>
        <v/>
      </c>
      <c r="I1492" s="14" t="n"/>
    </row>
    <row r="1493">
      <c r="A1493" s="15" t="n"/>
      <c r="B1493" s="14" t="n"/>
      <c r="C1493" s="14" t="n"/>
      <c r="D1493" s="14" t="n"/>
      <c r="E1493" s="14" t="n"/>
      <c r="F1493" s="18" t="n"/>
      <c r="G1493" s="17" t="n"/>
      <c r="H1493" s="18">
        <f>IF(OR($E1493&lt;&gt;"Desmontagem",$F1493=""),"",IFERROR($F1493-LOOKUP(2,1/(($B$4:$B1492=$B1493)*($E$4:$E1492="Montagem")),$F$4:$F1492),""))</f>
        <v/>
      </c>
      <c r="I1493" s="14" t="n"/>
    </row>
    <row r="1494">
      <c r="A1494" s="15" t="n"/>
      <c r="B1494" s="14" t="n"/>
      <c r="C1494" s="14" t="n"/>
      <c r="D1494" s="14" t="n"/>
      <c r="E1494" s="14" t="n"/>
      <c r="F1494" s="18" t="n"/>
      <c r="G1494" s="17" t="n"/>
      <c r="H1494" s="18">
        <f>IF(OR($E1494&lt;&gt;"Desmontagem",$F1494=""),"",IFERROR($F1494-LOOKUP(2,1/(($B$4:$B1493=$B1494)*($E$4:$E1493="Montagem")),$F$4:$F1493),""))</f>
        <v/>
      </c>
      <c r="I1494" s="14" t="n"/>
    </row>
    <row r="1495">
      <c r="A1495" s="15" t="n"/>
      <c r="B1495" s="14" t="n"/>
      <c r="C1495" s="14" t="n"/>
      <c r="D1495" s="14" t="n"/>
      <c r="E1495" s="14" t="n"/>
      <c r="F1495" s="18" t="n"/>
      <c r="G1495" s="17" t="n"/>
      <c r="H1495" s="18">
        <f>IF(OR($E1495&lt;&gt;"Desmontagem",$F1495=""),"",IFERROR($F1495-LOOKUP(2,1/(($B$4:$B1494=$B1495)*($E$4:$E1494="Montagem")),$F$4:$F1494),""))</f>
        <v/>
      </c>
      <c r="I1495" s="14" t="n"/>
    </row>
    <row r="1496">
      <c r="A1496" s="15" t="n"/>
      <c r="B1496" s="14" t="n"/>
      <c r="C1496" s="14" t="n"/>
      <c r="D1496" s="14" t="n"/>
      <c r="E1496" s="14" t="n"/>
      <c r="F1496" s="18" t="n"/>
      <c r="G1496" s="17" t="n"/>
      <c r="H1496" s="18">
        <f>IF(OR($E1496&lt;&gt;"Desmontagem",$F1496=""),"",IFERROR($F1496-LOOKUP(2,1/(($B$4:$B1495=$B1496)*($E$4:$E1495="Montagem")),$F$4:$F1495),""))</f>
        <v/>
      </c>
      <c r="I1496" s="14" t="n"/>
    </row>
    <row r="1497">
      <c r="A1497" s="15" t="n"/>
      <c r="B1497" s="14" t="n"/>
      <c r="C1497" s="14" t="n"/>
      <c r="D1497" s="14" t="n"/>
      <c r="E1497" s="14" t="n"/>
      <c r="F1497" s="18" t="n"/>
      <c r="G1497" s="17" t="n"/>
      <c r="H1497" s="18">
        <f>IF(OR($E1497&lt;&gt;"Desmontagem",$F1497=""),"",IFERROR($F1497-LOOKUP(2,1/(($B$4:$B1496=$B1497)*($E$4:$E1496="Montagem")),$F$4:$F1496),""))</f>
        <v/>
      </c>
      <c r="I1497" s="14" t="n"/>
    </row>
    <row r="1498">
      <c r="A1498" s="15" t="n"/>
      <c r="B1498" s="14" t="n"/>
      <c r="C1498" s="14" t="n"/>
      <c r="D1498" s="14" t="n"/>
      <c r="E1498" s="14" t="n"/>
      <c r="F1498" s="18" t="n"/>
      <c r="G1498" s="17" t="n"/>
      <c r="H1498" s="18">
        <f>IF(OR($E1498&lt;&gt;"Desmontagem",$F1498=""),"",IFERROR($F1498-LOOKUP(2,1/(($B$4:$B1497=$B1498)*($E$4:$E1497="Montagem")),$F$4:$F1497),""))</f>
        <v/>
      </c>
      <c r="I1498" s="14" t="n"/>
    </row>
    <row r="1499">
      <c r="A1499" s="15" t="n"/>
      <c r="B1499" s="14" t="n"/>
      <c r="C1499" s="14" t="n"/>
      <c r="D1499" s="14" t="n"/>
      <c r="E1499" s="14" t="n"/>
      <c r="F1499" s="18" t="n"/>
      <c r="G1499" s="17" t="n"/>
      <c r="H1499" s="18">
        <f>IF(OR($E1499&lt;&gt;"Desmontagem",$F1499=""),"",IFERROR($F1499-LOOKUP(2,1/(($B$4:$B1498=$B1499)*($E$4:$E1498="Montagem")),$F$4:$F1498),""))</f>
        <v/>
      </c>
      <c r="I1499" s="14" t="n"/>
    </row>
    <row r="1500">
      <c r="A1500" s="15" t="n"/>
      <c r="B1500" s="14" t="n"/>
      <c r="C1500" s="14" t="n"/>
      <c r="D1500" s="14" t="n"/>
      <c r="E1500" s="14" t="n"/>
      <c r="F1500" s="18" t="n"/>
      <c r="G1500" s="17" t="n"/>
      <c r="H1500" s="18">
        <f>IF(OR($E1500&lt;&gt;"Desmontagem",$F1500=""),"",IFERROR($F1500-LOOKUP(2,1/(($B$4:$B1499=$B1500)*($E$4:$E1499="Montagem")),$F$4:$F1499),""))</f>
        <v/>
      </c>
      <c r="I1500" s="14" t="n"/>
    </row>
    <row r="1501">
      <c r="A1501" s="15" t="n"/>
      <c r="B1501" s="14" t="n"/>
      <c r="C1501" s="14" t="n"/>
      <c r="D1501" s="14" t="n"/>
      <c r="E1501" s="14" t="n"/>
      <c r="F1501" s="18" t="n"/>
      <c r="G1501" s="17" t="n"/>
      <c r="H1501" s="18">
        <f>IF(OR($E1501&lt;&gt;"Desmontagem",$F1501=""),"",IFERROR($F1501-LOOKUP(2,1/(($B$4:$B1500=$B1501)*($E$4:$E1500="Montagem")),$F$4:$F1500),""))</f>
        <v/>
      </c>
      <c r="I1501" s="14" t="n"/>
    </row>
    <row r="1502">
      <c r="A1502" s="15" t="n"/>
      <c r="B1502" s="14" t="n"/>
      <c r="C1502" s="14" t="n"/>
      <c r="D1502" s="14" t="n"/>
      <c r="E1502" s="14" t="n"/>
      <c r="F1502" s="18" t="n"/>
      <c r="G1502" s="17" t="n"/>
      <c r="H1502" s="18">
        <f>IF(OR($E1502&lt;&gt;"Desmontagem",$F1502=""),"",IFERROR($F1502-LOOKUP(2,1/(($B$4:$B1501=$B1502)*($E$4:$E1501="Montagem")),$F$4:$F1501),""))</f>
        <v/>
      </c>
      <c r="I1502" s="14" t="n"/>
    </row>
    <row r="1503">
      <c r="A1503" s="15" t="n"/>
      <c r="B1503" s="14" t="n"/>
      <c r="C1503" s="14" t="n"/>
      <c r="D1503" s="14" t="n"/>
      <c r="E1503" s="14" t="n"/>
      <c r="F1503" s="18" t="n"/>
      <c r="G1503" s="17" t="n"/>
      <c r="H1503" s="18">
        <f>IF(OR($E1503&lt;&gt;"Desmontagem",$F1503=""),"",IFERROR($F1503-LOOKUP(2,1/(($B$4:$B1502=$B1503)*($E$4:$E1502="Montagem")),$F$4:$F1502),""))</f>
        <v/>
      </c>
      <c r="I1503" s="14" t="n"/>
    </row>
    <row r="1504">
      <c r="A1504" s="15" t="n"/>
      <c r="B1504" s="14" t="n"/>
      <c r="C1504" s="14" t="n"/>
      <c r="D1504" s="14" t="n"/>
      <c r="E1504" s="14" t="n"/>
      <c r="F1504" s="18" t="n"/>
      <c r="G1504" s="17" t="n"/>
      <c r="H1504" s="18">
        <f>IF(OR($E1504&lt;&gt;"Desmontagem",$F1504=""),"",IFERROR($F1504-LOOKUP(2,1/(($B$4:$B1503=$B1504)*($E$4:$E1503="Montagem")),$F$4:$F1503),""))</f>
        <v/>
      </c>
      <c r="I1504" s="14" t="n"/>
    </row>
    <row r="1505">
      <c r="A1505" s="15" t="n"/>
      <c r="B1505" s="14" t="n"/>
      <c r="C1505" s="14" t="n"/>
      <c r="D1505" s="14" t="n"/>
      <c r="E1505" s="14" t="n"/>
      <c r="F1505" s="18" t="n"/>
      <c r="G1505" s="17" t="n"/>
      <c r="H1505" s="18">
        <f>IF(OR($E1505&lt;&gt;"Desmontagem",$F1505=""),"",IFERROR($F1505-LOOKUP(2,1/(($B$4:$B1504=$B1505)*($E$4:$E1504="Montagem")),$F$4:$F1504),""))</f>
        <v/>
      </c>
      <c r="I1505" s="14" t="n"/>
    </row>
    <row r="1506">
      <c r="A1506" s="15" t="n"/>
      <c r="B1506" s="14" t="n"/>
      <c r="C1506" s="14" t="n"/>
      <c r="D1506" s="14" t="n"/>
      <c r="E1506" s="14" t="n"/>
      <c r="F1506" s="18" t="n"/>
      <c r="G1506" s="17" t="n"/>
      <c r="H1506" s="18">
        <f>IF(OR($E1506&lt;&gt;"Desmontagem",$F1506=""),"",IFERROR($F1506-LOOKUP(2,1/(($B$4:$B1505=$B1506)*($E$4:$E1505="Montagem")),$F$4:$F1505),""))</f>
        <v/>
      </c>
      <c r="I1506" s="14" t="n"/>
    </row>
    <row r="1507">
      <c r="A1507" s="15" t="n"/>
      <c r="B1507" s="14" t="n"/>
      <c r="C1507" s="14" t="n"/>
      <c r="D1507" s="14" t="n"/>
      <c r="E1507" s="14" t="n"/>
      <c r="F1507" s="18" t="n"/>
      <c r="G1507" s="17" t="n"/>
      <c r="H1507" s="18">
        <f>IF(OR($E1507&lt;&gt;"Desmontagem",$F1507=""),"",IFERROR($F1507-LOOKUP(2,1/(($B$4:$B1506=$B1507)*($E$4:$E1506="Montagem")),$F$4:$F1506),""))</f>
        <v/>
      </c>
      <c r="I1507" s="14" t="n"/>
    </row>
    <row r="1508">
      <c r="A1508" s="15" t="n"/>
      <c r="B1508" s="14" t="n"/>
      <c r="C1508" s="14" t="n"/>
      <c r="D1508" s="14" t="n"/>
      <c r="E1508" s="14" t="n"/>
      <c r="F1508" s="18" t="n"/>
      <c r="G1508" s="17" t="n"/>
      <c r="H1508" s="18">
        <f>IF(OR($E1508&lt;&gt;"Desmontagem",$F1508=""),"",IFERROR($F1508-LOOKUP(2,1/(($B$4:$B1507=$B1508)*($E$4:$E1507="Montagem")),$F$4:$F1507),""))</f>
        <v/>
      </c>
      <c r="I1508" s="14" t="n"/>
    </row>
    <row r="1509">
      <c r="A1509" s="15" t="n"/>
      <c r="B1509" s="14" t="n"/>
      <c r="C1509" s="14" t="n"/>
      <c r="D1509" s="14" t="n"/>
      <c r="E1509" s="14" t="n"/>
      <c r="F1509" s="18" t="n"/>
      <c r="G1509" s="17" t="n"/>
      <c r="H1509" s="18">
        <f>IF(OR($E1509&lt;&gt;"Desmontagem",$F1509=""),"",IFERROR($F1509-LOOKUP(2,1/(($B$4:$B1508=$B1509)*($E$4:$E1508="Montagem")),$F$4:$F1508),""))</f>
        <v/>
      </c>
      <c r="I1509" s="14" t="n"/>
    </row>
    <row r="1510">
      <c r="A1510" s="15" t="n"/>
      <c r="B1510" s="14" t="n"/>
      <c r="C1510" s="14" t="n"/>
      <c r="D1510" s="14" t="n"/>
      <c r="E1510" s="14" t="n"/>
      <c r="F1510" s="18" t="n"/>
      <c r="G1510" s="17" t="n"/>
      <c r="H1510" s="18">
        <f>IF(OR($E1510&lt;&gt;"Desmontagem",$F1510=""),"",IFERROR($F1510-LOOKUP(2,1/(($B$4:$B1509=$B1510)*($E$4:$E1509="Montagem")),$F$4:$F1509),""))</f>
        <v/>
      </c>
      <c r="I1510" s="14" t="n"/>
    </row>
    <row r="1511">
      <c r="A1511" s="15" t="n"/>
      <c r="B1511" s="14" t="n"/>
      <c r="C1511" s="14" t="n"/>
      <c r="D1511" s="14" t="n"/>
      <c r="E1511" s="14" t="n"/>
      <c r="F1511" s="18" t="n"/>
      <c r="G1511" s="17" t="n"/>
      <c r="H1511" s="18">
        <f>IF(OR($E1511&lt;&gt;"Desmontagem",$F1511=""),"",IFERROR($F1511-LOOKUP(2,1/(($B$4:$B1510=$B1511)*($E$4:$E1510="Montagem")),$F$4:$F1510),""))</f>
        <v/>
      </c>
      <c r="I1511" s="14" t="n"/>
    </row>
    <row r="1512">
      <c r="A1512" s="15" t="n"/>
      <c r="B1512" s="14" t="n"/>
      <c r="C1512" s="14" t="n"/>
      <c r="D1512" s="14" t="n"/>
      <c r="E1512" s="14" t="n"/>
      <c r="F1512" s="18" t="n"/>
      <c r="G1512" s="17" t="n"/>
      <c r="H1512" s="18">
        <f>IF(OR($E1512&lt;&gt;"Desmontagem",$F1512=""),"",IFERROR($F1512-LOOKUP(2,1/(($B$4:$B1511=$B1512)*($E$4:$E1511="Montagem")),$F$4:$F1511),""))</f>
        <v/>
      </c>
      <c r="I1512" s="14" t="n"/>
    </row>
    <row r="1513">
      <c r="A1513" s="15" t="n"/>
      <c r="B1513" s="14" t="n"/>
      <c r="C1513" s="14" t="n"/>
      <c r="D1513" s="14" t="n"/>
      <c r="E1513" s="14" t="n"/>
      <c r="F1513" s="18" t="n"/>
      <c r="G1513" s="17" t="n"/>
      <c r="H1513" s="18">
        <f>IF(OR($E1513&lt;&gt;"Desmontagem",$F1513=""),"",IFERROR($F1513-LOOKUP(2,1/(($B$4:$B1512=$B1513)*($E$4:$E1512="Montagem")),$F$4:$F1512),""))</f>
        <v/>
      </c>
      <c r="I1513" s="14" t="n"/>
    </row>
    <row r="1514">
      <c r="A1514" s="15" t="n"/>
      <c r="B1514" s="14" t="n"/>
      <c r="C1514" s="14" t="n"/>
      <c r="D1514" s="14" t="n"/>
      <c r="E1514" s="14" t="n"/>
      <c r="F1514" s="18" t="n"/>
      <c r="G1514" s="17" t="n"/>
      <c r="H1514" s="18">
        <f>IF(OR($E1514&lt;&gt;"Desmontagem",$F1514=""),"",IFERROR($F1514-LOOKUP(2,1/(($B$4:$B1513=$B1514)*($E$4:$E1513="Montagem")),$F$4:$F1513),""))</f>
        <v/>
      </c>
      <c r="I1514" s="14" t="n"/>
    </row>
    <row r="1515">
      <c r="A1515" s="15" t="n"/>
      <c r="B1515" s="14" t="n"/>
      <c r="C1515" s="14" t="n"/>
      <c r="D1515" s="14" t="n"/>
      <c r="E1515" s="14" t="n"/>
      <c r="F1515" s="18" t="n"/>
      <c r="G1515" s="17" t="n"/>
      <c r="H1515" s="18">
        <f>IF(OR($E1515&lt;&gt;"Desmontagem",$F1515=""),"",IFERROR($F1515-LOOKUP(2,1/(($B$4:$B1514=$B1515)*($E$4:$E1514="Montagem")),$F$4:$F1514),""))</f>
        <v/>
      </c>
      <c r="I1515" s="14" t="n"/>
    </row>
    <row r="1516">
      <c r="A1516" s="15" t="n"/>
      <c r="B1516" s="14" t="n"/>
      <c r="C1516" s="14" t="n"/>
      <c r="D1516" s="14" t="n"/>
      <c r="E1516" s="14" t="n"/>
      <c r="F1516" s="18" t="n"/>
      <c r="G1516" s="17" t="n"/>
      <c r="H1516" s="18">
        <f>IF(OR($E1516&lt;&gt;"Desmontagem",$F1516=""),"",IFERROR($F1516-LOOKUP(2,1/(($B$4:$B1515=$B1516)*($E$4:$E1515="Montagem")),$F$4:$F1515),""))</f>
        <v/>
      </c>
      <c r="I1516" s="14" t="n"/>
    </row>
    <row r="1517">
      <c r="A1517" s="15" t="n"/>
      <c r="B1517" s="14" t="n"/>
      <c r="C1517" s="14" t="n"/>
      <c r="D1517" s="14" t="n"/>
      <c r="E1517" s="14" t="n"/>
      <c r="F1517" s="18" t="n"/>
      <c r="G1517" s="17" t="n"/>
      <c r="H1517" s="18">
        <f>IF(OR($E1517&lt;&gt;"Desmontagem",$F1517=""),"",IFERROR($F1517-LOOKUP(2,1/(($B$4:$B1516=$B1517)*($E$4:$E1516="Montagem")),$F$4:$F1516),""))</f>
        <v/>
      </c>
      <c r="I1517" s="14" t="n"/>
    </row>
    <row r="1518">
      <c r="A1518" s="15" t="n"/>
      <c r="B1518" s="14" t="n"/>
      <c r="C1518" s="14" t="n"/>
      <c r="D1518" s="14" t="n"/>
      <c r="E1518" s="14" t="n"/>
      <c r="F1518" s="18" t="n"/>
      <c r="G1518" s="17" t="n"/>
      <c r="H1518" s="18">
        <f>IF(OR($E1518&lt;&gt;"Desmontagem",$F1518=""),"",IFERROR($F1518-LOOKUP(2,1/(($B$4:$B1517=$B1518)*($E$4:$E1517="Montagem")),$F$4:$F1517),""))</f>
        <v/>
      </c>
      <c r="I1518" s="14" t="n"/>
    </row>
    <row r="1519">
      <c r="A1519" s="15" t="n"/>
      <c r="B1519" s="14" t="n"/>
      <c r="C1519" s="14" t="n"/>
      <c r="D1519" s="14" t="n"/>
      <c r="E1519" s="14" t="n"/>
      <c r="F1519" s="18" t="n"/>
      <c r="G1519" s="17" t="n"/>
      <c r="H1519" s="18">
        <f>IF(OR($E1519&lt;&gt;"Desmontagem",$F1519=""),"",IFERROR($F1519-LOOKUP(2,1/(($B$4:$B1518=$B1519)*($E$4:$E1518="Montagem")),$F$4:$F1518),""))</f>
        <v/>
      </c>
      <c r="I1519" s="14" t="n"/>
    </row>
    <row r="1520">
      <c r="A1520" s="15" t="n"/>
      <c r="B1520" s="14" t="n"/>
      <c r="C1520" s="14" t="n"/>
      <c r="D1520" s="14" t="n"/>
      <c r="E1520" s="14" t="n"/>
      <c r="F1520" s="18" t="n"/>
      <c r="G1520" s="17" t="n"/>
      <c r="H1520" s="18">
        <f>IF(OR($E1520&lt;&gt;"Desmontagem",$F1520=""),"",IFERROR($F1520-LOOKUP(2,1/(($B$4:$B1519=$B1520)*($E$4:$E1519="Montagem")),$F$4:$F1519),""))</f>
        <v/>
      </c>
      <c r="I1520" s="14" t="n"/>
    </row>
    <row r="1521">
      <c r="A1521" s="15" t="n"/>
      <c r="B1521" s="14" t="n"/>
      <c r="C1521" s="14" t="n"/>
      <c r="D1521" s="14" t="n"/>
      <c r="E1521" s="14" t="n"/>
      <c r="F1521" s="18" t="n"/>
      <c r="G1521" s="17" t="n"/>
      <c r="H1521" s="18">
        <f>IF(OR($E1521&lt;&gt;"Desmontagem",$F1521=""),"",IFERROR($F1521-LOOKUP(2,1/(($B$4:$B1520=$B1521)*($E$4:$E1520="Montagem")),$F$4:$F1520),""))</f>
        <v/>
      </c>
      <c r="I1521" s="14" t="n"/>
    </row>
    <row r="1522">
      <c r="A1522" s="15" t="n"/>
      <c r="B1522" s="14" t="n"/>
      <c r="C1522" s="14" t="n"/>
      <c r="D1522" s="14" t="n"/>
      <c r="E1522" s="14" t="n"/>
      <c r="F1522" s="18" t="n"/>
      <c r="G1522" s="17" t="n"/>
      <c r="H1522" s="18">
        <f>IF(OR($E1522&lt;&gt;"Desmontagem",$F1522=""),"",IFERROR($F1522-LOOKUP(2,1/(($B$4:$B1521=$B1522)*($E$4:$E1521="Montagem")),$F$4:$F1521),""))</f>
        <v/>
      </c>
      <c r="I1522" s="14" t="n"/>
    </row>
    <row r="1523">
      <c r="A1523" s="15" t="n"/>
      <c r="B1523" s="14" t="n"/>
      <c r="C1523" s="14" t="n"/>
      <c r="D1523" s="14" t="n"/>
      <c r="E1523" s="14" t="n"/>
      <c r="F1523" s="18" t="n"/>
      <c r="G1523" s="17" t="n"/>
      <c r="H1523" s="18">
        <f>IF(OR($E1523&lt;&gt;"Desmontagem",$F1523=""),"",IFERROR($F1523-LOOKUP(2,1/(($B$4:$B1522=$B1523)*($E$4:$E1522="Montagem")),$F$4:$F1522),""))</f>
        <v/>
      </c>
      <c r="I1523" s="14" t="n"/>
    </row>
    <row r="1524">
      <c r="A1524" s="15" t="n"/>
      <c r="B1524" s="14" t="n"/>
      <c r="C1524" s="14" t="n"/>
      <c r="D1524" s="14" t="n"/>
      <c r="E1524" s="14" t="n"/>
      <c r="F1524" s="18" t="n"/>
      <c r="G1524" s="17" t="n"/>
      <c r="H1524" s="18">
        <f>IF(OR($E1524&lt;&gt;"Desmontagem",$F1524=""),"",IFERROR($F1524-LOOKUP(2,1/(($B$4:$B1523=$B1524)*($E$4:$E1523="Montagem")),$F$4:$F1523),""))</f>
        <v/>
      </c>
      <c r="I1524" s="14" t="n"/>
    </row>
    <row r="1525">
      <c r="A1525" s="15" t="n"/>
      <c r="B1525" s="14" t="n"/>
      <c r="C1525" s="14" t="n"/>
      <c r="D1525" s="14" t="n"/>
      <c r="E1525" s="14" t="n"/>
      <c r="F1525" s="18" t="n"/>
      <c r="G1525" s="17" t="n"/>
      <c r="H1525" s="18">
        <f>IF(OR($E1525&lt;&gt;"Desmontagem",$F1525=""),"",IFERROR($F1525-LOOKUP(2,1/(($B$4:$B1524=$B1525)*($E$4:$E1524="Montagem")),$F$4:$F1524),""))</f>
        <v/>
      </c>
      <c r="I1525" s="14" t="n"/>
    </row>
    <row r="1526">
      <c r="A1526" s="15" t="n"/>
      <c r="B1526" s="14" t="n"/>
      <c r="C1526" s="14" t="n"/>
      <c r="D1526" s="14" t="n"/>
      <c r="E1526" s="14" t="n"/>
      <c r="F1526" s="18" t="n"/>
      <c r="G1526" s="17" t="n"/>
      <c r="H1526" s="18">
        <f>IF(OR($E1526&lt;&gt;"Desmontagem",$F1526=""),"",IFERROR($F1526-LOOKUP(2,1/(($B$4:$B1525=$B1526)*($E$4:$E1525="Montagem")),$F$4:$F1525),""))</f>
        <v/>
      </c>
      <c r="I1526" s="14" t="n"/>
    </row>
    <row r="1527">
      <c r="A1527" s="15" t="n"/>
      <c r="B1527" s="14" t="n"/>
      <c r="C1527" s="14" t="n"/>
      <c r="D1527" s="14" t="n"/>
      <c r="E1527" s="14" t="n"/>
      <c r="F1527" s="18" t="n"/>
      <c r="G1527" s="17" t="n"/>
      <c r="H1527" s="18">
        <f>IF(OR($E1527&lt;&gt;"Desmontagem",$F1527=""),"",IFERROR($F1527-LOOKUP(2,1/(($B$4:$B1526=$B1527)*($E$4:$E1526="Montagem")),$F$4:$F1526),""))</f>
        <v/>
      </c>
      <c r="I1527" s="14" t="n"/>
    </row>
    <row r="1528">
      <c r="A1528" s="15" t="n"/>
      <c r="B1528" s="14" t="n"/>
      <c r="C1528" s="14" t="n"/>
      <c r="D1528" s="14" t="n"/>
      <c r="E1528" s="14" t="n"/>
      <c r="F1528" s="18" t="n"/>
      <c r="G1528" s="17" t="n"/>
      <c r="H1528" s="18">
        <f>IF(OR($E1528&lt;&gt;"Desmontagem",$F1528=""),"",IFERROR($F1528-LOOKUP(2,1/(($B$4:$B1527=$B1528)*($E$4:$E1527="Montagem")),$F$4:$F1527),""))</f>
        <v/>
      </c>
      <c r="I1528" s="14" t="n"/>
    </row>
    <row r="1529">
      <c r="A1529" s="15" t="n"/>
      <c r="B1529" s="14" t="n"/>
      <c r="C1529" s="14" t="n"/>
      <c r="D1529" s="14" t="n"/>
      <c r="E1529" s="14" t="n"/>
      <c r="F1529" s="18" t="n"/>
      <c r="G1529" s="17" t="n"/>
      <c r="H1529" s="18">
        <f>IF(OR($E1529&lt;&gt;"Desmontagem",$F1529=""),"",IFERROR($F1529-LOOKUP(2,1/(($B$4:$B1528=$B1529)*($E$4:$E1528="Montagem")),$F$4:$F1528),""))</f>
        <v/>
      </c>
      <c r="I1529" s="14" t="n"/>
    </row>
    <row r="1530">
      <c r="A1530" s="15" t="n"/>
      <c r="B1530" s="14" t="n"/>
      <c r="C1530" s="14" t="n"/>
      <c r="D1530" s="14" t="n"/>
      <c r="E1530" s="14" t="n"/>
      <c r="F1530" s="18" t="n"/>
      <c r="G1530" s="17" t="n"/>
      <c r="H1530" s="18">
        <f>IF(OR($E1530&lt;&gt;"Desmontagem",$F1530=""),"",IFERROR($F1530-LOOKUP(2,1/(($B$4:$B1529=$B1530)*($E$4:$E1529="Montagem")),$F$4:$F1529),""))</f>
        <v/>
      </c>
      <c r="I1530" s="14" t="n"/>
    </row>
    <row r="1531">
      <c r="A1531" s="15" t="n"/>
      <c r="B1531" s="14" t="n"/>
      <c r="C1531" s="14" t="n"/>
      <c r="D1531" s="14" t="n"/>
      <c r="E1531" s="14" t="n"/>
      <c r="F1531" s="18" t="n"/>
      <c r="G1531" s="17" t="n"/>
      <c r="H1531" s="18">
        <f>IF(OR($E1531&lt;&gt;"Desmontagem",$F1531=""),"",IFERROR($F1531-LOOKUP(2,1/(($B$4:$B1530=$B1531)*($E$4:$E1530="Montagem")),$F$4:$F1530),""))</f>
        <v/>
      </c>
      <c r="I1531" s="14" t="n"/>
    </row>
    <row r="1532">
      <c r="A1532" s="15" t="n"/>
      <c r="B1532" s="14" t="n"/>
      <c r="C1532" s="14" t="n"/>
      <c r="D1532" s="14" t="n"/>
      <c r="E1532" s="14" t="n"/>
      <c r="F1532" s="18" t="n"/>
      <c r="G1532" s="17" t="n"/>
      <c r="H1532" s="18">
        <f>IF(OR($E1532&lt;&gt;"Desmontagem",$F1532=""),"",IFERROR($F1532-LOOKUP(2,1/(($B$4:$B1531=$B1532)*($E$4:$E1531="Montagem")),$F$4:$F1531),""))</f>
        <v/>
      </c>
      <c r="I1532" s="14" t="n"/>
    </row>
    <row r="1533">
      <c r="A1533" s="15" t="n"/>
      <c r="B1533" s="14" t="n"/>
      <c r="C1533" s="14" t="n"/>
      <c r="D1533" s="14" t="n"/>
      <c r="E1533" s="14" t="n"/>
      <c r="F1533" s="18" t="n"/>
      <c r="G1533" s="17" t="n"/>
      <c r="H1533" s="18">
        <f>IF(OR($E1533&lt;&gt;"Desmontagem",$F1533=""),"",IFERROR($F1533-LOOKUP(2,1/(($B$4:$B1532=$B1533)*($E$4:$E1532="Montagem")),$F$4:$F1532),""))</f>
        <v/>
      </c>
      <c r="I1533" s="14" t="n"/>
    </row>
    <row r="1534">
      <c r="A1534" s="15" t="n"/>
      <c r="B1534" s="14" t="n"/>
      <c r="C1534" s="14" t="n"/>
      <c r="D1534" s="14" t="n"/>
      <c r="E1534" s="14" t="n"/>
      <c r="F1534" s="18" t="n"/>
      <c r="G1534" s="17" t="n"/>
      <c r="H1534" s="18">
        <f>IF(OR($E1534&lt;&gt;"Desmontagem",$F1534=""),"",IFERROR($F1534-LOOKUP(2,1/(($B$4:$B1533=$B1534)*($E$4:$E1533="Montagem")),$F$4:$F1533),""))</f>
        <v/>
      </c>
      <c r="I1534" s="14" t="n"/>
    </row>
    <row r="1535">
      <c r="A1535" s="15" t="n"/>
      <c r="B1535" s="14" t="n"/>
      <c r="C1535" s="14" t="n"/>
      <c r="D1535" s="14" t="n"/>
      <c r="E1535" s="14" t="n"/>
      <c r="F1535" s="18" t="n"/>
      <c r="G1535" s="17" t="n"/>
      <c r="H1535" s="18">
        <f>IF(OR($E1535&lt;&gt;"Desmontagem",$F1535=""),"",IFERROR($F1535-LOOKUP(2,1/(($B$4:$B1534=$B1535)*($E$4:$E1534="Montagem")),$F$4:$F1534),""))</f>
        <v/>
      </c>
      <c r="I1535" s="14" t="n"/>
    </row>
    <row r="1536">
      <c r="A1536" s="15" t="n"/>
      <c r="B1536" s="14" t="n"/>
      <c r="C1536" s="14" t="n"/>
      <c r="D1536" s="14" t="n"/>
      <c r="E1536" s="14" t="n"/>
      <c r="F1536" s="18" t="n"/>
      <c r="G1536" s="17" t="n"/>
      <c r="H1536" s="18">
        <f>IF(OR($E1536&lt;&gt;"Desmontagem",$F1536=""),"",IFERROR($F1536-LOOKUP(2,1/(($B$4:$B1535=$B1536)*($E$4:$E1535="Montagem")),$F$4:$F1535),""))</f>
        <v/>
      </c>
      <c r="I1536" s="14" t="n"/>
    </row>
    <row r="1537">
      <c r="A1537" s="15" t="n"/>
      <c r="B1537" s="14" t="n"/>
      <c r="C1537" s="14" t="n"/>
      <c r="D1537" s="14" t="n"/>
      <c r="E1537" s="14" t="n"/>
      <c r="F1537" s="18" t="n"/>
      <c r="G1537" s="17" t="n"/>
      <c r="H1537" s="18">
        <f>IF(OR($E1537&lt;&gt;"Desmontagem",$F1537=""),"",IFERROR($F1537-LOOKUP(2,1/(($B$4:$B1536=$B1537)*($E$4:$E1536="Montagem")),$F$4:$F1536),""))</f>
        <v/>
      </c>
      <c r="I1537" s="14" t="n"/>
    </row>
    <row r="1538">
      <c r="A1538" s="15" t="n"/>
      <c r="B1538" s="14" t="n"/>
      <c r="C1538" s="14" t="n"/>
      <c r="D1538" s="14" t="n"/>
      <c r="E1538" s="14" t="n"/>
      <c r="F1538" s="18" t="n"/>
      <c r="G1538" s="17" t="n"/>
      <c r="H1538" s="18">
        <f>IF(OR($E1538&lt;&gt;"Desmontagem",$F1538=""),"",IFERROR($F1538-LOOKUP(2,1/(($B$4:$B1537=$B1538)*($E$4:$E1537="Montagem")),$F$4:$F1537),""))</f>
        <v/>
      </c>
      <c r="I1538" s="14" t="n"/>
    </row>
    <row r="1539">
      <c r="A1539" s="15" t="n"/>
      <c r="B1539" s="14" t="n"/>
      <c r="C1539" s="14" t="n"/>
      <c r="D1539" s="14" t="n"/>
      <c r="E1539" s="14" t="n"/>
      <c r="F1539" s="18" t="n"/>
      <c r="G1539" s="17" t="n"/>
      <c r="H1539" s="18">
        <f>IF(OR($E1539&lt;&gt;"Desmontagem",$F1539=""),"",IFERROR($F1539-LOOKUP(2,1/(($B$4:$B1538=$B1539)*($E$4:$E1538="Montagem")),$F$4:$F1538),""))</f>
        <v/>
      </c>
      <c r="I1539" s="14" t="n"/>
    </row>
    <row r="1540">
      <c r="A1540" s="15" t="n"/>
      <c r="B1540" s="14" t="n"/>
      <c r="C1540" s="14" t="n"/>
      <c r="D1540" s="14" t="n"/>
      <c r="E1540" s="14" t="n"/>
      <c r="F1540" s="18" t="n"/>
      <c r="G1540" s="17" t="n"/>
      <c r="H1540" s="18">
        <f>IF(OR($E1540&lt;&gt;"Desmontagem",$F1540=""),"",IFERROR($F1540-LOOKUP(2,1/(($B$4:$B1539=$B1540)*($E$4:$E1539="Montagem")),$F$4:$F1539),""))</f>
        <v/>
      </c>
      <c r="I1540" s="14" t="n"/>
    </row>
    <row r="1541">
      <c r="A1541" s="15" t="n"/>
      <c r="B1541" s="14" t="n"/>
      <c r="C1541" s="14" t="n"/>
      <c r="D1541" s="14" t="n"/>
      <c r="E1541" s="14" t="n"/>
      <c r="F1541" s="18" t="n"/>
      <c r="G1541" s="17" t="n"/>
      <c r="H1541" s="18">
        <f>IF(OR($E1541&lt;&gt;"Desmontagem",$F1541=""),"",IFERROR($F1541-LOOKUP(2,1/(($B$4:$B1540=$B1541)*($E$4:$E1540="Montagem")),$F$4:$F1540),""))</f>
        <v/>
      </c>
      <c r="I1541" s="14" t="n"/>
    </row>
    <row r="1542">
      <c r="A1542" s="15" t="n"/>
      <c r="B1542" s="14" t="n"/>
      <c r="C1542" s="14" t="n"/>
      <c r="D1542" s="14" t="n"/>
      <c r="E1542" s="14" t="n"/>
      <c r="F1542" s="18" t="n"/>
      <c r="G1542" s="17" t="n"/>
      <c r="H1542" s="18">
        <f>IF(OR($E1542&lt;&gt;"Desmontagem",$F1542=""),"",IFERROR($F1542-LOOKUP(2,1/(($B$4:$B1541=$B1542)*($E$4:$E1541="Montagem")),$F$4:$F1541),""))</f>
        <v/>
      </c>
      <c r="I1542" s="14" t="n"/>
    </row>
    <row r="1543">
      <c r="A1543" s="15" t="n"/>
      <c r="B1543" s="14" t="n"/>
      <c r="C1543" s="14" t="n"/>
      <c r="D1543" s="14" t="n"/>
      <c r="E1543" s="14" t="n"/>
      <c r="F1543" s="18" t="n"/>
      <c r="G1543" s="17" t="n"/>
      <c r="H1543" s="18">
        <f>IF(OR($E1543&lt;&gt;"Desmontagem",$F1543=""),"",IFERROR($F1543-LOOKUP(2,1/(($B$4:$B1542=$B1543)*($E$4:$E1542="Montagem")),$F$4:$F1542),""))</f>
        <v/>
      </c>
      <c r="I1543" s="14" t="n"/>
    </row>
    <row r="1544">
      <c r="A1544" s="15" t="n"/>
      <c r="B1544" s="14" t="n"/>
      <c r="C1544" s="14" t="n"/>
      <c r="D1544" s="14" t="n"/>
      <c r="E1544" s="14" t="n"/>
      <c r="F1544" s="18" t="n"/>
      <c r="G1544" s="17" t="n"/>
      <c r="H1544" s="18">
        <f>IF(OR($E1544&lt;&gt;"Desmontagem",$F1544=""),"",IFERROR($F1544-LOOKUP(2,1/(($B$4:$B1543=$B1544)*($E$4:$E1543="Montagem")),$F$4:$F1543),""))</f>
        <v/>
      </c>
      <c r="I1544" s="14" t="n"/>
    </row>
    <row r="1545">
      <c r="A1545" s="15" t="n"/>
      <c r="B1545" s="14" t="n"/>
      <c r="C1545" s="14" t="n"/>
      <c r="D1545" s="14" t="n"/>
      <c r="E1545" s="14" t="n"/>
      <c r="F1545" s="18" t="n"/>
      <c r="G1545" s="17" t="n"/>
      <c r="H1545" s="18">
        <f>IF(OR($E1545&lt;&gt;"Desmontagem",$F1545=""),"",IFERROR($F1545-LOOKUP(2,1/(($B$4:$B1544=$B1545)*($E$4:$E1544="Montagem")),$F$4:$F1544),""))</f>
        <v/>
      </c>
      <c r="I1545" s="14" t="n"/>
    </row>
    <row r="1546">
      <c r="A1546" s="15" t="n"/>
      <c r="B1546" s="14" t="n"/>
      <c r="C1546" s="14" t="n"/>
      <c r="D1546" s="14" t="n"/>
      <c r="E1546" s="14" t="n"/>
      <c r="F1546" s="18" t="n"/>
      <c r="G1546" s="17" t="n"/>
      <c r="H1546" s="18">
        <f>IF(OR($E1546&lt;&gt;"Desmontagem",$F1546=""),"",IFERROR($F1546-LOOKUP(2,1/(($B$4:$B1545=$B1546)*($E$4:$E1545="Montagem")),$F$4:$F1545),""))</f>
        <v/>
      </c>
      <c r="I1546" s="14" t="n"/>
    </row>
    <row r="1547">
      <c r="A1547" s="15" t="n"/>
      <c r="B1547" s="14" t="n"/>
      <c r="C1547" s="14" t="n"/>
      <c r="D1547" s="14" t="n"/>
      <c r="E1547" s="14" t="n"/>
      <c r="F1547" s="18" t="n"/>
      <c r="G1547" s="17" t="n"/>
      <c r="H1547" s="18">
        <f>IF(OR($E1547&lt;&gt;"Desmontagem",$F1547=""),"",IFERROR($F1547-LOOKUP(2,1/(($B$4:$B1546=$B1547)*($E$4:$E1546="Montagem")),$F$4:$F1546),""))</f>
        <v/>
      </c>
      <c r="I1547" s="14" t="n"/>
    </row>
    <row r="1548">
      <c r="A1548" s="15" t="n"/>
      <c r="B1548" s="14" t="n"/>
      <c r="C1548" s="14" t="n"/>
      <c r="D1548" s="14" t="n"/>
      <c r="E1548" s="14" t="n"/>
      <c r="F1548" s="18" t="n"/>
      <c r="G1548" s="17" t="n"/>
      <c r="H1548" s="18">
        <f>IF(OR($E1548&lt;&gt;"Desmontagem",$F1548=""),"",IFERROR($F1548-LOOKUP(2,1/(($B$4:$B1547=$B1548)*($E$4:$E1547="Montagem")),$F$4:$F1547),""))</f>
        <v/>
      </c>
      <c r="I1548" s="14" t="n"/>
    </row>
    <row r="1549">
      <c r="A1549" s="15" t="n"/>
      <c r="B1549" s="14" t="n"/>
      <c r="C1549" s="14" t="n"/>
      <c r="D1549" s="14" t="n"/>
      <c r="E1549" s="14" t="n"/>
      <c r="F1549" s="18" t="n"/>
      <c r="G1549" s="17" t="n"/>
      <c r="H1549" s="18">
        <f>IF(OR($E1549&lt;&gt;"Desmontagem",$F1549=""),"",IFERROR($F1549-LOOKUP(2,1/(($B$4:$B1548=$B1549)*($E$4:$E1548="Montagem")),$F$4:$F1548),""))</f>
        <v/>
      </c>
      <c r="I1549" s="14" t="n"/>
    </row>
    <row r="1550">
      <c r="A1550" s="15" t="n"/>
      <c r="B1550" s="14" t="n"/>
      <c r="C1550" s="14" t="n"/>
      <c r="D1550" s="14" t="n"/>
      <c r="E1550" s="14" t="n"/>
      <c r="F1550" s="18" t="n"/>
      <c r="G1550" s="17" t="n"/>
      <c r="H1550" s="18">
        <f>IF(OR($E1550&lt;&gt;"Desmontagem",$F1550=""),"",IFERROR($F1550-LOOKUP(2,1/(($B$4:$B1549=$B1550)*($E$4:$E1549="Montagem")),$F$4:$F1549),""))</f>
        <v/>
      </c>
      <c r="I1550" s="14" t="n"/>
    </row>
    <row r="1551">
      <c r="A1551" s="15" t="n"/>
      <c r="B1551" s="14" t="n"/>
      <c r="C1551" s="14" t="n"/>
      <c r="D1551" s="14" t="n"/>
      <c r="E1551" s="14" t="n"/>
      <c r="F1551" s="18" t="n"/>
      <c r="G1551" s="17" t="n"/>
      <c r="H1551" s="18">
        <f>IF(OR($E1551&lt;&gt;"Desmontagem",$F1551=""),"",IFERROR($F1551-LOOKUP(2,1/(($B$4:$B1550=$B1551)*($E$4:$E1550="Montagem")),$F$4:$F1550),""))</f>
        <v/>
      </c>
      <c r="I1551" s="14" t="n"/>
    </row>
    <row r="1552">
      <c r="A1552" s="15" t="n"/>
      <c r="B1552" s="14" t="n"/>
      <c r="C1552" s="14" t="n"/>
      <c r="D1552" s="14" t="n"/>
      <c r="E1552" s="14" t="n"/>
      <c r="F1552" s="18" t="n"/>
      <c r="G1552" s="17" t="n"/>
      <c r="H1552" s="18">
        <f>IF(OR($E1552&lt;&gt;"Desmontagem",$F1552=""),"",IFERROR($F1552-LOOKUP(2,1/(($B$4:$B1551=$B1552)*($E$4:$E1551="Montagem")),$F$4:$F1551),""))</f>
        <v/>
      </c>
      <c r="I1552" s="14" t="n"/>
    </row>
    <row r="1553">
      <c r="A1553" s="15" t="n"/>
      <c r="B1553" s="14" t="n"/>
      <c r="C1553" s="14" t="n"/>
      <c r="D1553" s="14" t="n"/>
      <c r="E1553" s="14" t="n"/>
      <c r="F1553" s="18" t="n"/>
      <c r="G1553" s="17" t="n"/>
      <c r="H1553" s="18">
        <f>IF(OR($E1553&lt;&gt;"Desmontagem",$F1553=""),"",IFERROR($F1553-LOOKUP(2,1/(($B$4:$B1552=$B1553)*($E$4:$E1552="Montagem")),$F$4:$F1552),""))</f>
        <v/>
      </c>
      <c r="I1553" s="14" t="n"/>
    </row>
    <row r="1554">
      <c r="A1554" s="15" t="n"/>
      <c r="B1554" s="14" t="n"/>
      <c r="C1554" s="14" t="n"/>
      <c r="D1554" s="14" t="n"/>
      <c r="E1554" s="14" t="n"/>
      <c r="F1554" s="18" t="n"/>
      <c r="G1554" s="17" t="n"/>
      <c r="H1554" s="18">
        <f>IF(OR($E1554&lt;&gt;"Desmontagem",$F1554=""),"",IFERROR($F1554-LOOKUP(2,1/(($B$4:$B1553=$B1554)*($E$4:$E1553="Montagem")),$F$4:$F1553),""))</f>
        <v/>
      </c>
      <c r="I1554" s="14" t="n"/>
    </row>
    <row r="1555">
      <c r="A1555" s="15" t="n"/>
      <c r="B1555" s="14" t="n"/>
      <c r="C1555" s="14" t="n"/>
      <c r="D1555" s="14" t="n"/>
      <c r="E1555" s="14" t="n"/>
      <c r="F1555" s="18" t="n"/>
      <c r="G1555" s="17" t="n"/>
      <c r="H1555" s="18">
        <f>IF(OR($E1555&lt;&gt;"Desmontagem",$F1555=""),"",IFERROR($F1555-LOOKUP(2,1/(($B$4:$B1554=$B1555)*($E$4:$E1554="Montagem")),$F$4:$F1554),""))</f>
        <v/>
      </c>
      <c r="I1555" s="14" t="n"/>
    </row>
    <row r="1556">
      <c r="A1556" s="15" t="n"/>
      <c r="B1556" s="14" t="n"/>
      <c r="C1556" s="14" t="n"/>
      <c r="D1556" s="14" t="n"/>
      <c r="E1556" s="14" t="n"/>
      <c r="F1556" s="18" t="n"/>
      <c r="G1556" s="17" t="n"/>
      <c r="H1556" s="18">
        <f>IF(OR($E1556&lt;&gt;"Desmontagem",$F1556=""),"",IFERROR($F1556-LOOKUP(2,1/(($B$4:$B1555=$B1556)*($E$4:$E1555="Montagem")),$F$4:$F1555),""))</f>
        <v/>
      </c>
      <c r="I1556" s="14" t="n"/>
    </row>
    <row r="1557">
      <c r="A1557" s="15" t="n"/>
      <c r="B1557" s="14" t="n"/>
      <c r="C1557" s="14" t="n"/>
      <c r="D1557" s="14" t="n"/>
      <c r="E1557" s="14" t="n"/>
      <c r="F1557" s="18" t="n"/>
      <c r="G1557" s="17" t="n"/>
      <c r="H1557" s="18">
        <f>IF(OR($E1557&lt;&gt;"Desmontagem",$F1557=""),"",IFERROR($F1557-LOOKUP(2,1/(($B$4:$B1556=$B1557)*($E$4:$E1556="Montagem")),$F$4:$F1556),""))</f>
        <v/>
      </c>
      <c r="I1557" s="14" t="n"/>
    </row>
    <row r="1558">
      <c r="A1558" s="15" t="n"/>
      <c r="B1558" s="14" t="n"/>
      <c r="C1558" s="14" t="n"/>
      <c r="D1558" s="14" t="n"/>
      <c r="E1558" s="14" t="n"/>
      <c r="F1558" s="18" t="n"/>
      <c r="G1558" s="17" t="n"/>
      <c r="H1558" s="18">
        <f>IF(OR($E1558&lt;&gt;"Desmontagem",$F1558=""),"",IFERROR($F1558-LOOKUP(2,1/(($B$4:$B1557=$B1558)*($E$4:$E1557="Montagem")),$F$4:$F1557),""))</f>
        <v/>
      </c>
      <c r="I1558" s="14" t="n"/>
    </row>
    <row r="1559">
      <c r="A1559" s="15" t="n"/>
      <c r="B1559" s="14" t="n"/>
      <c r="C1559" s="14" t="n"/>
      <c r="D1559" s="14" t="n"/>
      <c r="E1559" s="14" t="n"/>
      <c r="F1559" s="18" t="n"/>
      <c r="G1559" s="17" t="n"/>
      <c r="H1559" s="18">
        <f>IF(OR($E1559&lt;&gt;"Desmontagem",$F1559=""),"",IFERROR($F1559-LOOKUP(2,1/(($B$4:$B1558=$B1559)*($E$4:$E1558="Montagem")),$F$4:$F1558),""))</f>
        <v/>
      </c>
      <c r="I1559" s="14" t="n"/>
    </row>
    <row r="1560">
      <c r="A1560" s="15" t="n"/>
      <c r="B1560" s="14" t="n"/>
      <c r="C1560" s="14" t="n"/>
      <c r="D1560" s="14" t="n"/>
      <c r="E1560" s="14" t="n"/>
      <c r="F1560" s="18" t="n"/>
      <c r="G1560" s="17" t="n"/>
      <c r="H1560" s="18">
        <f>IF(OR($E1560&lt;&gt;"Desmontagem",$F1560=""),"",IFERROR($F1560-LOOKUP(2,1/(($B$4:$B1559=$B1560)*($E$4:$E1559="Montagem")),$F$4:$F1559),""))</f>
        <v/>
      </c>
      <c r="I1560" s="14" t="n"/>
    </row>
    <row r="1561">
      <c r="A1561" s="15" t="n"/>
      <c r="B1561" s="14" t="n"/>
      <c r="C1561" s="14" t="n"/>
      <c r="D1561" s="14" t="n"/>
      <c r="E1561" s="14" t="n"/>
      <c r="F1561" s="18" t="n"/>
      <c r="G1561" s="17" t="n"/>
      <c r="H1561" s="18">
        <f>IF(OR($E1561&lt;&gt;"Desmontagem",$F1561=""),"",IFERROR($F1561-LOOKUP(2,1/(($B$4:$B1560=$B1561)*($E$4:$E1560="Montagem")),$F$4:$F1560),""))</f>
        <v/>
      </c>
      <c r="I1561" s="14" t="n"/>
    </row>
    <row r="1562">
      <c r="A1562" s="15" t="n"/>
      <c r="B1562" s="14" t="n"/>
      <c r="C1562" s="14" t="n"/>
      <c r="D1562" s="14" t="n"/>
      <c r="E1562" s="14" t="n"/>
      <c r="F1562" s="18" t="n"/>
      <c r="G1562" s="17" t="n"/>
      <c r="H1562" s="18">
        <f>IF(OR($E1562&lt;&gt;"Desmontagem",$F1562=""),"",IFERROR($F1562-LOOKUP(2,1/(($B$4:$B1561=$B1562)*($E$4:$E1561="Montagem")),$F$4:$F1561),""))</f>
        <v/>
      </c>
      <c r="I1562" s="14" t="n"/>
    </row>
    <row r="1563">
      <c r="A1563" s="15" t="n"/>
      <c r="B1563" s="14" t="n"/>
      <c r="C1563" s="14" t="n"/>
      <c r="D1563" s="14" t="n"/>
      <c r="E1563" s="14" t="n"/>
      <c r="F1563" s="18" t="n"/>
      <c r="G1563" s="17" t="n"/>
      <c r="H1563" s="18">
        <f>IF(OR($E1563&lt;&gt;"Desmontagem",$F1563=""),"",IFERROR($F1563-LOOKUP(2,1/(($B$4:$B1562=$B1563)*($E$4:$E1562="Montagem")),$F$4:$F1562),""))</f>
        <v/>
      </c>
      <c r="I1563" s="14" t="n"/>
    </row>
    <row r="1564">
      <c r="A1564" s="15" t="n"/>
      <c r="B1564" s="14" t="n"/>
      <c r="C1564" s="14" t="n"/>
      <c r="D1564" s="14" t="n"/>
      <c r="E1564" s="14" t="n"/>
      <c r="F1564" s="18" t="n"/>
      <c r="G1564" s="17" t="n"/>
      <c r="H1564" s="18">
        <f>IF(OR($E1564&lt;&gt;"Desmontagem",$F1564=""),"",IFERROR($F1564-LOOKUP(2,1/(($B$4:$B1563=$B1564)*($E$4:$E1563="Montagem")),$F$4:$F1563),""))</f>
        <v/>
      </c>
      <c r="I1564" s="14" t="n"/>
    </row>
    <row r="1565">
      <c r="A1565" s="15" t="n"/>
      <c r="B1565" s="14" t="n"/>
      <c r="C1565" s="14" t="n"/>
      <c r="D1565" s="14" t="n"/>
      <c r="E1565" s="14" t="n"/>
      <c r="F1565" s="18" t="n"/>
      <c r="G1565" s="17" t="n"/>
      <c r="H1565" s="18">
        <f>IF(OR($E1565&lt;&gt;"Desmontagem",$F1565=""),"",IFERROR($F1565-LOOKUP(2,1/(($B$4:$B1564=$B1565)*($E$4:$E1564="Montagem")),$F$4:$F1564),""))</f>
        <v/>
      </c>
      <c r="I1565" s="14" t="n"/>
    </row>
    <row r="1566">
      <c r="A1566" s="15" t="n"/>
      <c r="B1566" s="14" t="n"/>
      <c r="C1566" s="14" t="n"/>
      <c r="D1566" s="14" t="n"/>
      <c r="E1566" s="14" t="n"/>
      <c r="F1566" s="18" t="n"/>
      <c r="G1566" s="17" t="n"/>
      <c r="H1566" s="18">
        <f>IF(OR($E1566&lt;&gt;"Desmontagem",$F1566=""),"",IFERROR($F1566-LOOKUP(2,1/(($B$4:$B1565=$B1566)*($E$4:$E1565="Montagem")),$F$4:$F1565),""))</f>
        <v/>
      </c>
      <c r="I1566" s="14" t="n"/>
    </row>
    <row r="1567">
      <c r="A1567" s="15" t="n"/>
      <c r="B1567" s="14" t="n"/>
      <c r="C1567" s="14" t="n"/>
      <c r="D1567" s="14" t="n"/>
      <c r="E1567" s="14" t="n"/>
      <c r="F1567" s="18" t="n"/>
      <c r="G1567" s="17" t="n"/>
      <c r="H1567" s="18">
        <f>IF(OR($E1567&lt;&gt;"Desmontagem",$F1567=""),"",IFERROR($F1567-LOOKUP(2,1/(($B$4:$B1566=$B1567)*($E$4:$E1566="Montagem")),$F$4:$F1566),""))</f>
        <v/>
      </c>
      <c r="I1567" s="14" t="n"/>
    </row>
    <row r="1568">
      <c r="A1568" s="15" t="n"/>
      <c r="B1568" s="14" t="n"/>
      <c r="C1568" s="14" t="n"/>
      <c r="D1568" s="14" t="n"/>
      <c r="E1568" s="14" t="n"/>
      <c r="F1568" s="18" t="n"/>
      <c r="G1568" s="17" t="n"/>
      <c r="H1568" s="18">
        <f>IF(OR($E1568&lt;&gt;"Desmontagem",$F1568=""),"",IFERROR($F1568-LOOKUP(2,1/(($B$4:$B1567=$B1568)*($E$4:$E1567="Montagem")),$F$4:$F1567),""))</f>
        <v/>
      </c>
      <c r="I1568" s="14" t="n"/>
    </row>
    <row r="1569">
      <c r="A1569" s="15" t="n"/>
      <c r="B1569" s="14" t="n"/>
      <c r="C1569" s="14" t="n"/>
      <c r="D1569" s="14" t="n"/>
      <c r="E1569" s="14" t="n"/>
      <c r="F1569" s="18" t="n"/>
      <c r="G1569" s="17" t="n"/>
      <c r="H1569" s="18">
        <f>IF(OR($E1569&lt;&gt;"Desmontagem",$F1569=""),"",IFERROR($F1569-LOOKUP(2,1/(($B$4:$B1568=$B1569)*($E$4:$E1568="Montagem")),$F$4:$F1568),""))</f>
        <v/>
      </c>
      <c r="I1569" s="14" t="n"/>
    </row>
    <row r="1570">
      <c r="A1570" s="15" t="n"/>
      <c r="B1570" s="14" t="n"/>
      <c r="C1570" s="14" t="n"/>
      <c r="D1570" s="14" t="n"/>
      <c r="E1570" s="14" t="n"/>
      <c r="F1570" s="18" t="n"/>
      <c r="G1570" s="17" t="n"/>
      <c r="H1570" s="18">
        <f>IF(OR($E1570&lt;&gt;"Desmontagem",$F1570=""),"",IFERROR($F1570-LOOKUP(2,1/(($B$4:$B1569=$B1570)*($E$4:$E1569="Montagem")),$F$4:$F1569),""))</f>
        <v/>
      </c>
      <c r="I1570" s="14" t="n"/>
    </row>
    <row r="1571">
      <c r="A1571" s="15" t="n"/>
      <c r="B1571" s="14" t="n"/>
      <c r="C1571" s="14" t="n"/>
      <c r="D1571" s="14" t="n"/>
      <c r="E1571" s="14" t="n"/>
      <c r="F1571" s="18" t="n"/>
      <c r="G1571" s="17" t="n"/>
      <c r="H1571" s="18">
        <f>IF(OR($E1571&lt;&gt;"Desmontagem",$F1571=""),"",IFERROR($F1571-LOOKUP(2,1/(($B$4:$B1570=$B1571)*($E$4:$E1570="Montagem")),$F$4:$F1570),""))</f>
        <v/>
      </c>
      <c r="I1571" s="14" t="n"/>
    </row>
    <row r="1572">
      <c r="A1572" s="15" t="n"/>
      <c r="B1572" s="14" t="n"/>
      <c r="C1572" s="14" t="n"/>
      <c r="D1572" s="14" t="n"/>
      <c r="E1572" s="14" t="n"/>
      <c r="F1572" s="18" t="n"/>
      <c r="G1572" s="17" t="n"/>
      <c r="H1572" s="18">
        <f>IF(OR($E1572&lt;&gt;"Desmontagem",$F1572=""),"",IFERROR($F1572-LOOKUP(2,1/(($B$4:$B1571=$B1572)*($E$4:$E1571="Montagem")),$F$4:$F1571),""))</f>
        <v/>
      </c>
      <c r="I1572" s="14" t="n"/>
    </row>
    <row r="1573">
      <c r="A1573" s="15" t="n"/>
      <c r="B1573" s="14" t="n"/>
      <c r="C1573" s="14" t="n"/>
      <c r="D1573" s="14" t="n"/>
      <c r="E1573" s="14" t="n"/>
      <c r="F1573" s="18" t="n"/>
      <c r="G1573" s="17" t="n"/>
      <c r="H1573" s="18">
        <f>IF(OR($E1573&lt;&gt;"Desmontagem",$F1573=""),"",IFERROR($F1573-LOOKUP(2,1/(($B$4:$B1572=$B1573)*($E$4:$E1572="Montagem")),$F$4:$F1572),""))</f>
        <v/>
      </c>
      <c r="I1573" s="14" t="n"/>
    </row>
    <row r="1574">
      <c r="A1574" s="15" t="n"/>
      <c r="B1574" s="14" t="n"/>
      <c r="C1574" s="14" t="n"/>
      <c r="D1574" s="14" t="n"/>
      <c r="E1574" s="14" t="n"/>
      <c r="F1574" s="18" t="n"/>
      <c r="G1574" s="17" t="n"/>
      <c r="H1574" s="18">
        <f>IF(OR($E1574&lt;&gt;"Desmontagem",$F1574=""),"",IFERROR($F1574-LOOKUP(2,1/(($B$4:$B1573=$B1574)*($E$4:$E1573="Montagem")),$F$4:$F1573),""))</f>
        <v/>
      </c>
      <c r="I1574" s="14" t="n"/>
    </row>
    <row r="1575">
      <c r="A1575" s="15" t="n"/>
      <c r="B1575" s="14" t="n"/>
      <c r="C1575" s="14" t="n"/>
      <c r="D1575" s="14" t="n"/>
      <c r="E1575" s="14" t="n"/>
      <c r="F1575" s="18" t="n"/>
      <c r="G1575" s="17" t="n"/>
      <c r="H1575" s="18">
        <f>IF(OR($E1575&lt;&gt;"Desmontagem",$F1575=""),"",IFERROR($F1575-LOOKUP(2,1/(($B$4:$B1574=$B1575)*($E$4:$E1574="Montagem")),$F$4:$F1574),""))</f>
        <v/>
      </c>
      <c r="I1575" s="14" t="n"/>
    </row>
    <row r="1576">
      <c r="A1576" s="15" t="n"/>
      <c r="B1576" s="14" t="n"/>
      <c r="C1576" s="14" t="n"/>
      <c r="D1576" s="14" t="n"/>
      <c r="E1576" s="14" t="n"/>
      <c r="F1576" s="18" t="n"/>
      <c r="G1576" s="17" t="n"/>
      <c r="H1576" s="18">
        <f>IF(OR($E1576&lt;&gt;"Desmontagem",$F1576=""),"",IFERROR($F1576-LOOKUP(2,1/(($B$4:$B1575=$B1576)*($E$4:$E1575="Montagem")),$F$4:$F1575),""))</f>
        <v/>
      </c>
      <c r="I1576" s="14" t="n"/>
    </row>
    <row r="1577">
      <c r="A1577" s="15" t="n"/>
      <c r="B1577" s="14" t="n"/>
      <c r="C1577" s="14" t="n"/>
      <c r="D1577" s="14" t="n"/>
      <c r="E1577" s="14" t="n"/>
      <c r="F1577" s="18" t="n"/>
      <c r="G1577" s="17" t="n"/>
      <c r="H1577" s="18">
        <f>IF(OR($E1577&lt;&gt;"Desmontagem",$F1577=""),"",IFERROR($F1577-LOOKUP(2,1/(($B$4:$B1576=$B1577)*($E$4:$E1576="Montagem")),$F$4:$F1576),""))</f>
        <v/>
      </c>
      <c r="I1577" s="14" t="n"/>
    </row>
    <row r="1578">
      <c r="A1578" s="15" t="n"/>
      <c r="B1578" s="14" t="n"/>
      <c r="C1578" s="14" t="n"/>
      <c r="D1578" s="14" t="n"/>
      <c r="E1578" s="14" t="n"/>
      <c r="F1578" s="18" t="n"/>
      <c r="G1578" s="17" t="n"/>
      <c r="H1578" s="18">
        <f>IF(OR($E1578&lt;&gt;"Desmontagem",$F1578=""),"",IFERROR($F1578-LOOKUP(2,1/(($B$4:$B1577=$B1578)*($E$4:$E1577="Montagem")),$F$4:$F1577),""))</f>
        <v/>
      </c>
      <c r="I1578" s="14" t="n"/>
    </row>
    <row r="1579">
      <c r="A1579" s="15" t="n"/>
      <c r="B1579" s="14" t="n"/>
      <c r="C1579" s="14" t="n"/>
      <c r="D1579" s="14" t="n"/>
      <c r="E1579" s="14" t="n"/>
      <c r="F1579" s="18" t="n"/>
      <c r="G1579" s="17" t="n"/>
      <c r="H1579" s="18">
        <f>IF(OR($E1579&lt;&gt;"Desmontagem",$F1579=""),"",IFERROR($F1579-LOOKUP(2,1/(($B$4:$B1578=$B1579)*($E$4:$E1578="Montagem")),$F$4:$F1578),""))</f>
        <v/>
      </c>
      <c r="I1579" s="14" t="n"/>
    </row>
    <row r="1580">
      <c r="A1580" s="15" t="n"/>
      <c r="B1580" s="14" t="n"/>
      <c r="C1580" s="14" t="n"/>
      <c r="D1580" s="14" t="n"/>
      <c r="E1580" s="14" t="n"/>
      <c r="F1580" s="18" t="n"/>
      <c r="G1580" s="17" t="n"/>
      <c r="H1580" s="18">
        <f>IF(OR($E1580&lt;&gt;"Desmontagem",$F1580=""),"",IFERROR($F1580-LOOKUP(2,1/(($B$4:$B1579=$B1580)*($E$4:$E1579="Montagem")),$F$4:$F1579),""))</f>
        <v/>
      </c>
      <c r="I1580" s="14" t="n"/>
    </row>
    <row r="1581">
      <c r="A1581" s="15" t="n"/>
      <c r="B1581" s="14" t="n"/>
      <c r="C1581" s="14" t="n"/>
      <c r="D1581" s="14" t="n"/>
      <c r="E1581" s="14" t="n"/>
      <c r="F1581" s="18" t="n"/>
      <c r="G1581" s="17" t="n"/>
      <c r="H1581" s="18">
        <f>IF(OR($E1581&lt;&gt;"Desmontagem",$F1581=""),"",IFERROR($F1581-LOOKUP(2,1/(($B$4:$B1580=$B1581)*($E$4:$E1580="Montagem")),$F$4:$F1580),""))</f>
        <v/>
      </c>
      <c r="I1581" s="14" t="n"/>
    </row>
    <row r="1582">
      <c r="A1582" s="15" t="n"/>
      <c r="B1582" s="14" t="n"/>
      <c r="C1582" s="14" t="n"/>
      <c r="D1582" s="14" t="n"/>
      <c r="E1582" s="14" t="n"/>
      <c r="F1582" s="18" t="n"/>
      <c r="G1582" s="17" t="n"/>
      <c r="H1582" s="18">
        <f>IF(OR($E1582&lt;&gt;"Desmontagem",$F1582=""),"",IFERROR($F1582-LOOKUP(2,1/(($B$4:$B1581=$B1582)*($E$4:$E1581="Montagem")),$F$4:$F1581),""))</f>
        <v/>
      </c>
      <c r="I1582" s="14" t="n"/>
    </row>
    <row r="1583">
      <c r="A1583" s="15" t="n"/>
      <c r="B1583" s="14" t="n"/>
      <c r="C1583" s="14" t="n"/>
      <c r="D1583" s="14" t="n"/>
      <c r="E1583" s="14" t="n"/>
      <c r="F1583" s="18" t="n"/>
      <c r="G1583" s="17" t="n"/>
      <c r="H1583" s="18">
        <f>IF(OR($E1583&lt;&gt;"Desmontagem",$F1583=""),"",IFERROR($F1583-LOOKUP(2,1/(($B$4:$B1582=$B1583)*($E$4:$E1582="Montagem")),$F$4:$F1582),""))</f>
        <v/>
      </c>
      <c r="I1583" s="14" t="n"/>
    </row>
    <row r="1584">
      <c r="A1584" s="15" t="n"/>
      <c r="B1584" s="14" t="n"/>
      <c r="C1584" s="14" t="n"/>
      <c r="D1584" s="14" t="n"/>
      <c r="E1584" s="14" t="n"/>
      <c r="F1584" s="18" t="n"/>
      <c r="G1584" s="17" t="n"/>
      <c r="H1584" s="18">
        <f>IF(OR($E1584&lt;&gt;"Desmontagem",$F1584=""),"",IFERROR($F1584-LOOKUP(2,1/(($B$4:$B1583=$B1584)*($E$4:$E1583="Montagem")),$F$4:$F1583),""))</f>
        <v/>
      </c>
      <c r="I1584" s="14" t="n"/>
    </row>
    <row r="1585">
      <c r="A1585" s="15" t="n"/>
      <c r="B1585" s="14" t="n"/>
      <c r="C1585" s="14" t="n"/>
      <c r="D1585" s="14" t="n"/>
      <c r="E1585" s="14" t="n"/>
      <c r="F1585" s="18" t="n"/>
      <c r="G1585" s="17" t="n"/>
      <c r="H1585" s="18">
        <f>IF(OR($E1585&lt;&gt;"Desmontagem",$F1585=""),"",IFERROR($F1585-LOOKUP(2,1/(($B$4:$B1584=$B1585)*($E$4:$E1584="Montagem")),$F$4:$F1584),""))</f>
        <v/>
      </c>
      <c r="I1585" s="14" t="n"/>
    </row>
    <row r="1586">
      <c r="A1586" s="15" t="n"/>
      <c r="B1586" s="14" t="n"/>
      <c r="C1586" s="14" t="n"/>
      <c r="D1586" s="14" t="n"/>
      <c r="E1586" s="14" t="n"/>
      <c r="F1586" s="18" t="n"/>
      <c r="G1586" s="17" t="n"/>
      <c r="H1586" s="18">
        <f>IF(OR($E1586&lt;&gt;"Desmontagem",$F1586=""),"",IFERROR($F1586-LOOKUP(2,1/(($B$4:$B1585=$B1586)*($E$4:$E1585="Montagem")),$F$4:$F1585),""))</f>
        <v/>
      </c>
      <c r="I1586" s="14" t="n"/>
    </row>
    <row r="1587">
      <c r="A1587" s="15" t="n"/>
      <c r="B1587" s="14" t="n"/>
      <c r="C1587" s="14" t="n"/>
      <c r="D1587" s="14" t="n"/>
      <c r="E1587" s="14" t="n"/>
      <c r="F1587" s="18" t="n"/>
      <c r="G1587" s="17" t="n"/>
      <c r="H1587" s="18">
        <f>IF(OR($E1587&lt;&gt;"Desmontagem",$F1587=""),"",IFERROR($F1587-LOOKUP(2,1/(($B$4:$B1586=$B1587)*($E$4:$E1586="Montagem")),$F$4:$F1586),""))</f>
        <v/>
      </c>
      <c r="I1587" s="14" t="n"/>
    </row>
    <row r="1588">
      <c r="A1588" s="15" t="n"/>
      <c r="B1588" s="14" t="n"/>
      <c r="C1588" s="14" t="n"/>
      <c r="D1588" s="14" t="n"/>
      <c r="E1588" s="14" t="n"/>
      <c r="F1588" s="18" t="n"/>
      <c r="G1588" s="17" t="n"/>
      <c r="H1588" s="18">
        <f>IF(OR($E1588&lt;&gt;"Desmontagem",$F1588=""),"",IFERROR($F1588-LOOKUP(2,1/(($B$4:$B1587=$B1588)*($E$4:$E1587="Montagem")),$F$4:$F1587),""))</f>
        <v/>
      </c>
      <c r="I1588" s="14" t="n"/>
    </row>
    <row r="1589">
      <c r="A1589" s="15" t="n"/>
      <c r="B1589" s="14" t="n"/>
      <c r="C1589" s="14" t="n"/>
      <c r="D1589" s="14" t="n"/>
      <c r="E1589" s="14" t="n"/>
      <c r="F1589" s="18" t="n"/>
      <c r="G1589" s="17" t="n"/>
      <c r="H1589" s="18">
        <f>IF(OR($E1589&lt;&gt;"Desmontagem",$F1589=""),"",IFERROR($F1589-LOOKUP(2,1/(($B$4:$B1588=$B1589)*($E$4:$E1588="Montagem")),$F$4:$F1588),""))</f>
        <v/>
      </c>
      <c r="I1589" s="14" t="n"/>
    </row>
    <row r="1590">
      <c r="A1590" s="15" t="n"/>
      <c r="B1590" s="14" t="n"/>
      <c r="C1590" s="14" t="n"/>
      <c r="D1590" s="14" t="n"/>
      <c r="E1590" s="14" t="n"/>
      <c r="F1590" s="18" t="n"/>
      <c r="G1590" s="17" t="n"/>
      <c r="H1590" s="18">
        <f>IF(OR($E1590&lt;&gt;"Desmontagem",$F1590=""),"",IFERROR($F1590-LOOKUP(2,1/(($B$4:$B1589=$B1590)*($E$4:$E1589="Montagem")),$F$4:$F1589),""))</f>
        <v/>
      </c>
      <c r="I1590" s="14" t="n"/>
    </row>
    <row r="1591">
      <c r="A1591" s="15" t="n"/>
      <c r="B1591" s="14" t="n"/>
      <c r="C1591" s="14" t="n"/>
      <c r="D1591" s="14" t="n"/>
      <c r="E1591" s="14" t="n"/>
      <c r="F1591" s="18" t="n"/>
      <c r="G1591" s="17" t="n"/>
      <c r="H1591" s="18">
        <f>IF(OR($E1591&lt;&gt;"Desmontagem",$F1591=""),"",IFERROR($F1591-LOOKUP(2,1/(($B$4:$B1590=$B1591)*($E$4:$E1590="Montagem")),$F$4:$F1590),""))</f>
        <v/>
      </c>
      <c r="I1591" s="14" t="n"/>
    </row>
    <row r="1592">
      <c r="A1592" s="15" t="n"/>
      <c r="B1592" s="14" t="n"/>
      <c r="C1592" s="14" t="n"/>
      <c r="D1592" s="14" t="n"/>
      <c r="E1592" s="14" t="n"/>
      <c r="F1592" s="18" t="n"/>
      <c r="G1592" s="17" t="n"/>
      <c r="H1592" s="18">
        <f>IF(OR($E1592&lt;&gt;"Desmontagem",$F1592=""),"",IFERROR($F1592-LOOKUP(2,1/(($B$4:$B1591=$B1592)*($E$4:$E1591="Montagem")),$F$4:$F1591),""))</f>
        <v/>
      </c>
      <c r="I1592" s="14" t="n"/>
    </row>
    <row r="1593">
      <c r="A1593" s="15" t="n"/>
      <c r="B1593" s="14" t="n"/>
      <c r="C1593" s="14" t="n"/>
      <c r="D1593" s="14" t="n"/>
      <c r="E1593" s="14" t="n"/>
      <c r="F1593" s="18" t="n"/>
      <c r="G1593" s="17" t="n"/>
      <c r="H1593" s="18">
        <f>IF(OR($E1593&lt;&gt;"Desmontagem",$F1593=""),"",IFERROR($F1593-LOOKUP(2,1/(($B$4:$B1592=$B1593)*($E$4:$E1592="Montagem")),$F$4:$F1592),""))</f>
        <v/>
      </c>
      <c r="I1593" s="14" t="n"/>
    </row>
    <row r="1594">
      <c r="A1594" s="15" t="n"/>
      <c r="B1594" s="14" t="n"/>
      <c r="C1594" s="14" t="n"/>
      <c r="D1594" s="14" t="n"/>
      <c r="E1594" s="14" t="n"/>
      <c r="F1594" s="18" t="n"/>
      <c r="G1594" s="17" t="n"/>
      <c r="H1594" s="18">
        <f>IF(OR($E1594&lt;&gt;"Desmontagem",$F1594=""),"",IFERROR($F1594-LOOKUP(2,1/(($B$4:$B1593=$B1594)*($E$4:$E1593="Montagem")),$F$4:$F1593),""))</f>
        <v/>
      </c>
      <c r="I1594" s="14" t="n"/>
    </row>
    <row r="1595">
      <c r="A1595" s="15" t="n"/>
      <c r="B1595" s="14" t="n"/>
      <c r="C1595" s="14" t="n"/>
      <c r="D1595" s="14" t="n"/>
      <c r="E1595" s="14" t="n"/>
      <c r="F1595" s="18" t="n"/>
      <c r="G1595" s="17" t="n"/>
      <c r="H1595" s="18">
        <f>IF(OR($E1595&lt;&gt;"Desmontagem",$F1595=""),"",IFERROR($F1595-LOOKUP(2,1/(($B$4:$B1594=$B1595)*($E$4:$E1594="Montagem")),$F$4:$F1594),""))</f>
        <v/>
      </c>
      <c r="I1595" s="14" t="n"/>
    </row>
    <row r="1596">
      <c r="A1596" s="15" t="n"/>
      <c r="B1596" s="14" t="n"/>
      <c r="C1596" s="14" t="n"/>
      <c r="D1596" s="14" t="n"/>
      <c r="E1596" s="14" t="n"/>
      <c r="F1596" s="18" t="n"/>
      <c r="G1596" s="17" t="n"/>
      <c r="H1596" s="18">
        <f>IF(OR($E1596&lt;&gt;"Desmontagem",$F1596=""),"",IFERROR($F1596-LOOKUP(2,1/(($B$4:$B1595=$B1596)*($E$4:$E1595="Montagem")),$F$4:$F1595),""))</f>
        <v/>
      </c>
      <c r="I1596" s="14" t="n"/>
    </row>
    <row r="1597">
      <c r="A1597" s="15" t="n"/>
      <c r="B1597" s="14" t="n"/>
      <c r="C1597" s="14" t="n"/>
      <c r="D1597" s="14" t="n"/>
      <c r="E1597" s="14" t="n"/>
      <c r="F1597" s="18" t="n"/>
      <c r="G1597" s="17" t="n"/>
      <c r="H1597" s="18">
        <f>IF(OR($E1597&lt;&gt;"Desmontagem",$F1597=""),"",IFERROR($F1597-LOOKUP(2,1/(($B$4:$B1596=$B1597)*($E$4:$E1596="Montagem")),$F$4:$F1596),""))</f>
        <v/>
      </c>
      <c r="I1597" s="14" t="n"/>
    </row>
    <row r="1598">
      <c r="A1598" s="15" t="n"/>
      <c r="B1598" s="14" t="n"/>
      <c r="C1598" s="14" t="n"/>
      <c r="D1598" s="14" t="n"/>
      <c r="E1598" s="14" t="n"/>
      <c r="F1598" s="18" t="n"/>
      <c r="G1598" s="17" t="n"/>
      <c r="H1598" s="18">
        <f>IF(OR($E1598&lt;&gt;"Desmontagem",$F1598=""),"",IFERROR($F1598-LOOKUP(2,1/(($B$4:$B1597=$B1598)*($E$4:$E1597="Montagem")),$F$4:$F1597),""))</f>
        <v/>
      </c>
      <c r="I1598" s="14" t="n"/>
    </row>
    <row r="1599">
      <c r="A1599" s="15" t="n"/>
      <c r="B1599" s="14" t="n"/>
      <c r="C1599" s="14" t="n"/>
      <c r="D1599" s="14" t="n"/>
      <c r="E1599" s="14" t="n"/>
      <c r="F1599" s="18" t="n"/>
      <c r="G1599" s="17" t="n"/>
      <c r="H1599" s="18">
        <f>IF(OR($E1599&lt;&gt;"Desmontagem",$F1599=""),"",IFERROR($F1599-LOOKUP(2,1/(($B$4:$B1598=$B1599)*($E$4:$E1598="Montagem")),$F$4:$F1598),""))</f>
        <v/>
      </c>
      <c r="I1599" s="14" t="n"/>
    </row>
    <row r="1600">
      <c r="A1600" s="15" t="n"/>
      <c r="B1600" s="14" t="n"/>
      <c r="C1600" s="14" t="n"/>
      <c r="D1600" s="14" t="n"/>
      <c r="E1600" s="14" t="n"/>
      <c r="F1600" s="18" t="n"/>
      <c r="G1600" s="17" t="n"/>
      <c r="H1600" s="18">
        <f>IF(OR($E1600&lt;&gt;"Desmontagem",$F1600=""),"",IFERROR($F1600-LOOKUP(2,1/(($B$4:$B1599=$B1600)*($E$4:$E1599="Montagem")),$F$4:$F1599),""))</f>
        <v/>
      </c>
      <c r="I1600" s="14" t="n"/>
    </row>
    <row r="1601">
      <c r="A1601" s="15" t="n"/>
      <c r="B1601" s="14" t="n"/>
      <c r="C1601" s="14" t="n"/>
      <c r="D1601" s="14" t="n"/>
      <c r="E1601" s="14" t="n"/>
      <c r="F1601" s="18" t="n"/>
      <c r="G1601" s="17" t="n"/>
      <c r="H1601" s="18">
        <f>IF(OR($E1601&lt;&gt;"Desmontagem",$F1601=""),"",IFERROR($F1601-LOOKUP(2,1/(($B$4:$B1600=$B1601)*($E$4:$E1600="Montagem")),$F$4:$F1600),""))</f>
        <v/>
      </c>
      <c r="I1601" s="14" t="n"/>
    </row>
    <row r="1602">
      <c r="A1602" s="15" t="n"/>
      <c r="B1602" s="14" t="n"/>
      <c r="C1602" s="14" t="n"/>
      <c r="D1602" s="14" t="n"/>
      <c r="E1602" s="14" t="n"/>
      <c r="F1602" s="18" t="n"/>
      <c r="G1602" s="17" t="n"/>
      <c r="H1602" s="18">
        <f>IF(OR($E1602&lt;&gt;"Desmontagem",$F1602=""),"",IFERROR($F1602-LOOKUP(2,1/(($B$4:$B1601=$B1602)*($E$4:$E1601="Montagem")),$F$4:$F1601),""))</f>
        <v/>
      </c>
      <c r="I1602" s="14" t="n"/>
    </row>
    <row r="1603">
      <c r="A1603" s="15" t="n"/>
      <c r="B1603" s="14" t="n"/>
      <c r="C1603" s="14" t="n"/>
      <c r="D1603" s="14" t="n"/>
      <c r="E1603" s="14" t="n"/>
      <c r="F1603" s="18" t="n"/>
      <c r="G1603" s="17" t="n"/>
      <c r="H1603" s="18">
        <f>IF(OR($E1603&lt;&gt;"Desmontagem",$F1603=""),"",IFERROR($F1603-LOOKUP(2,1/(($B$4:$B1602=$B1603)*($E$4:$E1602="Montagem")),$F$4:$F1602),""))</f>
        <v/>
      </c>
      <c r="I1603" s="14" t="n"/>
    </row>
    <row r="1604">
      <c r="A1604" s="15" t="n"/>
      <c r="B1604" s="14" t="n"/>
      <c r="C1604" s="14" t="n"/>
      <c r="D1604" s="14" t="n"/>
      <c r="E1604" s="14" t="n"/>
      <c r="F1604" s="18" t="n"/>
      <c r="G1604" s="17" t="n"/>
      <c r="H1604" s="18">
        <f>IF(OR($E1604&lt;&gt;"Desmontagem",$F1604=""),"",IFERROR($F1604-LOOKUP(2,1/(($B$4:$B1603=$B1604)*($E$4:$E1603="Montagem")),$F$4:$F1603),""))</f>
        <v/>
      </c>
      <c r="I1604" s="14" t="n"/>
    </row>
    <row r="1605">
      <c r="A1605" s="15" t="n"/>
      <c r="B1605" s="14" t="n"/>
      <c r="C1605" s="14" t="n"/>
      <c r="D1605" s="14" t="n"/>
      <c r="E1605" s="14" t="n"/>
      <c r="F1605" s="18" t="n"/>
      <c r="G1605" s="17" t="n"/>
      <c r="H1605" s="18">
        <f>IF(OR($E1605&lt;&gt;"Desmontagem",$F1605=""),"",IFERROR($F1605-LOOKUP(2,1/(($B$4:$B1604=$B1605)*($E$4:$E1604="Montagem")),$F$4:$F1604),""))</f>
        <v/>
      </c>
      <c r="I1605" s="14" t="n"/>
    </row>
    <row r="1606">
      <c r="A1606" s="15" t="n"/>
      <c r="B1606" s="14" t="n"/>
      <c r="C1606" s="14" t="n"/>
      <c r="D1606" s="14" t="n"/>
      <c r="E1606" s="14" t="n"/>
      <c r="F1606" s="18" t="n"/>
      <c r="G1606" s="17" t="n"/>
      <c r="H1606" s="18">
        <f>IF(OR($E1606&lt;&gt;"Desmontagem",$F1606=""),"",IFERROR($F1606-LOOKUP(2,1/(($B$4:$B1605=$B1606)*($E$4:$E1605="Montagem")),$F$4:$F1605),""))</f>
        <v/>
      </c>
      <c r="I1606" s="14" t="n"/>
    </row>
    <row r="1607">
      <c r="A1607" s="15" t="n"/>
      <c r="B1607" s="14" t="n"/>
      <c r="C1607" s="14" t="n"/>
      <c r="D1607" s="14" t="n"/>
      <c r="E1607" s="14" t="n"/>
      <c r="F1607" s="18" t="n"/>
      <c r="G1607" s="17" t="n"/>
      <c r="H1607" s="18">
        <f>IF(OR($E1607&lt;&gt;"Desmontagem",$F1607=""),"",IFERROR($F1607-LOOKUP(2,1/(($B$4:$B1606=$B1607)*($E$4:$E1606="Montagem")),$F$4:$F1606),""))</f>
        <v/>
      </c>
      <c r="I1607" s="14" t="n"/>
    </row>
    <row r="1608">
      <c r="A1608" s="15" t="n"/>
      <c r="B1608" s="14" t="n"/>
      <c r="C1608" s="14" t="n"/>
      <c r="D1608" s="14" t="n"/>
      <c r="E1608" s="14" t="n"/>
      <c r="F1608" s="18" t="n"/>
      <c r="G1608" s="17" t="n"/>
      <c r="H1608" s="18">
        <f>IF(OR($E1608&lt;&gt;"Desmontagem",$F1608=""),"",IFERROR($F1608-LOOKUP(2,1/(($B$4:$B1607=$B1608)*($E$4:$E1607="Montagem")),$F$4:$F1607),""))</f>
        <v/>
      </c>
      <c r="I1608" s="14" t="n"/>
    </row>
    <row r="1609">
      <c r="A1609" s="15" t="n"/>
      <c r="B1609" s="14" t="n"/>
      <c r="C1609" s="14" t="n"/>
      <c r="D1609" s="14" t="n"/>
      <c r="E1609" s="14" t="n"/>
      <c r="F1609" s="18" t="n"/>
      <c r="G1609" s="17" t="n"/>
      <c r="H1609" s="18">
        <f>IF(OR($E1609&lt;&gt;"Desmontagem",$F1609=""),"",IFERROR($F1609-LOOKUP(2,1/(($B$4:$B1608=$B1609)*($E$4:$E1608="Montagem")),$F$4:$F1608),""))</f>
        <v/>
      </c>
      <c r="I1609" s="14" t="n"/>
    </row>
    <row r="1610">
      <c r="A1610" s="15" t="n"/>
      <c r="B1610" s="14" t="n"/>
      <c r="C1610" s="14" t="n"/>
      <c r="D1610" s="14" t="n"/>
      <c r="E1610" s="14" t="n"/>
      <c r="F1610" s="18" t="n"/>
      <c r="G1610" s="17" t="n"/>
      <c r="H1610" s="18">
        <f>IF(OR($E1610&lt;&gt;"Desmontagem",$F1610=""),"",IFERROR($F1610-LOOKUP(2,1/(($B$4:$B1609=$B1610)*($E$4:$E1609="Montagem")),$F$4:$F1609),""))</f>
        <v/>
      </c>
      <c r="I1610" s="14" t="n"/>
    </row>
    <row r="1611">
      <c r="A1611" s="15" t="n"/>
      <c r="B1611" s="14" t="n"/>
      <c r="C1611" s="14" t="n"/>
      <c r="D1611" s="14" t="n"/>
      <c r="E1611" s="14" t="n"/>
      <c r="F1611" s="18" t="n"/>
      <c r="G1611" s="17" t="n"/>
      <c r="H1611" s="18">
        <f>IF(OR($E1611&lt;&gt;"Desmontagem",$F1611=""),"",IFERROR($F1611-LOOKUP(2,1/(($B$4:$B1610=$B1611)*($E$4:$E1610="Montagem")),$F$4:$F1610),""))</f>
        <v/>
      </c>
      <c r="I1611" s="14" t="n"/>
    </row>
    <row r="1612">
      <c r="A1612" s="15" t="n"/>
      <c r="B1612" s="14" t="n"/>
      <c r="C1612" s="14" t="n"/>
      <c r="D1612" s="14" t="n"/>
      <c r="E1612" s="14" t="n"/>
      <c r="F1612" s="18" t="n"/>
      <c r="G1612" s="17" t="n"/>
      <c r="H1612" s="18">
        <f>IF(OR($E1612&lt;&gt;"Desmontagem",$F1612=""),"",IFERROR($F1612-LOOKUP(2,1/(($B$4:$B1611=$B1612)*($E$4:$E1611="Montagem")),$F$4:$F1611),""))</f>
        <v/>
      </c>
      <c r="I1612" s="14" t="n"/>
    </row>
    <row r="1613">
      <c r="A1613" s="15" t="n"/>
      <c r="B1613" s="14" t="n"/>
      <c r="C1613" s="14" t="n"/>
      <c r="D1613" s="14" t="n"/>
      <c r="E1613" s="14" t="n"/>
      <c r="F1613" s="18" t="n"/>
      <c r="G1613" s="17" t="n"/>
      <c r="H1613" s="18">
        <f>IF(OR($E1613&lt;&gt;"Desmontagem",$F1613=""),"",IFERROR($F1613-LOOKUP(2,1/(($B$4:$B1612=$B1613)*($E$4:$E1612="Montagem")),$F$4:$F1612),""))</f>
        <v/>
      </c>
      <c r="I1613" s="14" t="n"/>
    </row>
    <row r="1614">
      <c r="A1614" s="15" t="n"/>
      <c r="B1614" s="14" t="n"/>
      <c r="C1614" s="14" t="n"/>
      <c r="D1614" s="14" t="n"/>
      <c r="E1614" s="14" t="n"/>
      <c r="F1614" s="18" t="n"/>
      <c r="G1614" s="17" t="n"/>
      <c r="H1614" s="18">
        <f>IF(OR($E1614&lt;&gt;"Desmontagem",$F1614=""),"",IFERROR($F1614-LOOKUP(2,1/(($B$4:$B1613=$B1614)*($E$4:$E1613="Montagem")),$F$4:$F1613),""))</f>
        <v/>
      </c>
      <c r="I1614" s="14" t="n"/>
    </row>
    <row r="1615">
      <c r="A1615" s="15" t="n"/>
      <c r="B1615" s="14" t="n"/>
      <c r="C1615" s="14" t="n"/>
      <c r="D1615" s="14" t="n"/>
      <c r="E1615" s="14" t="n"/>
      <c r="F1615" s="18" t="n"/>
      <c r="G1615" s="17" t="n"/>
      <c r="H1615" s="18">
        <f>IF(OR($E1615&lt;&gt;"Desmontagem",$F1615=""),"",IFERROR($F1615-LOOKUP(2,1/(($B$4:$B1614=$B1615)*($E$4:$E1614="Montagem")),$F$4:$F1614),""))</f>
        <v/>
      </c>
      <c r="I1615" s="14" t="n"/>
    </row>
    <row r="1616">
      <c r="A1616" s="15" t="n"/>
      <c r="B1616" s="14" t="n"/>
      <c r="C1616" s="14" t="n"/>
      <c r="D1616" s="14" t="n"/>
      <c r="E1616" s="14" t="n"/>
      <c r="F1616" s="18" t="n"/>
      <c r="G1616" s="17" t="n"/>
      <c r="H1616" s="18">
        <f>IF(OR($E1616&lt;&gt;"Desmontagem",$F1616=""),"",IFERROR($F1616-LOOKUP(2,1/(($B$4:$B1615=$B1616)*($E$4:$E1615="Montagem")),$F$4:$F1615),""))</f>
        <v/>
      </c>
      <c r="I1616" s="14" t="n"/>
    </row>
    <row r="1617">
      <c r="A1617" s="15" t="n"/>
      <c r="B1617" s="14" t="n"/>
      <c r="C1617" s="14" t="n"/>
      <c r="D1617" s="14" t="n"/>
      <c r="E1617" s="14" t="n"/>
      <c r="F1617" s="18" t="n"/>
      <c r="G1617" s="17" t="n"/>
      <c r="H1617" s="18">
        <f>IF(OR($E1617&lt;&gt;"Desmontagem",$F1617=""),"",IFERROR($F1617-LOOKUP(2,1/(($B$4:$B1616=$B1617)*($E$4:$E1616="Montagem")),$F$4:$F1616),""))</f>
        <v/>
      </c>
      <c r="I1617" s="14" t="n"/>
    </row>
    <row r="1618">
      <c r="A1618" s="15" t="n"/>
      <c r="B1618" s="14" t="n"/>
      <c r="C1618" s="14" t="n"/>
      <c r="D1618" s="14" t="n"/>
      <c r="E1618" s="14" t="n"/>
      <c r="F1618" s="18" t="n"/>
      <c r="G1618" s="17" t="n"/>
      <c r="H1618" s="18">
        <f>IF(OR($E1618&lt;&gt;"Desmontagem",$F1618=""),"",IFERROR($F1618-LOOKUP(2,1/(($B$4:$B1617=$B1618)*($E$4:$E1617="Montagem")),$F$4:$F1617),""))</f>
        <v/>
      </c>
      <c r="I1618" s="14" t="n"/>
    </row>
    <row r="1619">
      <c r="A1619" s="15" t="n"/>
      <c r="B1619" s="14" t="n"/>
      <c r="C1619" s="14" t="n"/>
      <c r="D1619" s="14" t="n"/>
      <c r="E1619" s="14" t="n"/>
      <c r="F1619" s="18" t="n"/>
      <c r="G1619" s="17" t="n"/>
      <c r="H1619" s="18">
        <f>IF(OR($E1619&lt;&gt;"Desmontagem",$F1619=""),"",IFERROR($F1619-LOOKUP(2,1/(($B$4:$B1618=$B1619)*($E$4:$E1618="Montagem")),$F$4:$F1618),""))</f>
        <v/>
      </c>
      <c r="I1619" s="14" t="n"/>
    </row>
    <row r="1620">
      <c r="A1620" s="15" t="n"/>
      <c r="B1620" s="14" t="n"/>
      <c r="C1620" s="14" t="n"/>
      <c r="D1620" s="14" t="n"/>
      <c r="E1620" s="14" t="n"/>
      <c r="F1620" s="18" t="n"/>
      <c r="G1620" s="17" t="n"/>
      <c r="H1620" s="18">
        <f>IF(OR($E1620&lt;&gt;"Desmontagem",$F1620=""),"",IFERROR($F1620-LOOKUP(2,1/(($B$4:$B1619=$B1620)*($E$4:$E1619="Montagem")),$F$4:$F1619),""))</f>
        <v/>
      </c>
      <c r="I1620" s="14" t="n"/>
    </row>
    <row r="1621">
      <c r="A1621" s="15" t="n"/>
      <c r="B1621" s="14" t="n"/>
      <c r="C1621" s="14" t="n"/>
      <c r="D1621" s="14" t="n"/>
      <c r="E1621" s="14" t="n"/>
      <c r="F1621" s="18" t="n"/>
      <c r="G1621" s="17" t="n"/>
      <c r="H1621" s="18">
        <f>IF(OR($E1621&lt;&gt;"Desmontagem",$F1621=""),"",IFERROR($F1621-LOOKUP(2,1/(($B$4:$B1620=$B1621)*($E$4:$E1620="Montagem")),$F$4:$F1620),""))</f>
        <v/>
      </c>
      <c r="I1621" s="14" t="n"/>
    </row>
    <row r="1622">
      <c r="A1622" s="15" t="n"/>
      <c r="B1622" s="14" t="n"/>
      <c r="C1622" s="14" t="n"/>
      <c r="D1622" s="14" t="n"/>
      <c r="E1622" s="14" t="n"/>
      <c r="F1622" s="18" t="n"/>
      <c r="G1622" s="17" t="n"/>
      <c r="H1622" s="18">
        <f>IF(OR($E1622&lt;&gt;"Desmontagem",$F1622=""),"",IFERROR($F1622-LOOKUP(2,1/(($B$4:$B1621=$B1622)*($E$4:$E1621="Montagem")),$F$4:$F1621),""))</f>
        <v/>
      </c>
      <c r="I1622" s="14" t="n"/>
    </row>
    <row r="1623">
      <c r="A1623" s="15" t="n"/>
      <c r="B1623" s="14" t="n"/>
      <c r="C1623" s="14" t="n"/>
      <c r="D1623" s="14" t="n"/>
      <c r="E1623" s="14" t="n"/>
      <c r="F1623" s="18" t="n"/>
      <c r="G1623" s="17" t="n"/>
      <c r="H1623" s="18">
        <f>IF(OR($E1623&lt;&gt;"Desmontagem",$F1623=""),"",IFERROR($F1623-LOOKUP(2,1/(($B$4:$B1622=$B1623)*($E$4:$E1622="Montagem")),$F$4:$F1622),""))</f>
        <v/>
      </c>
      <c r="I1623" s="14" t="n"/>
    </row>
    <row r="1624">
      <c r="A1624" s="15" t="n"/>
      <c r="B1624" s="14" t="n"/>
      <c r="C1624" s="14" t="n"/>
      <c r="D1624" s="14" t="n"/>
      <c r="E1624" s="14" t="n"/>
      <c r="F1624" s="18" t="n"/>
      <c r="G1624" s="17" t="n"/>
      <c r="H1624" s="18">
        <f>IF(OR($E1624&lt;&gt;"Desmontagem",$F1624=""),"",IFERROR($F1624-LOOKUP(2,1/(($B$4:$B1623=$B1624)*($E$4:$E1623="Montagem")),$F$4:$F1623),""))</f>
        <v/>
      </c>
      <c r="I1624" s="14" t="n"/>
    </row>
    <row r="1625">
      <c r="A1625" s="15" t="n"/>
      <c r="B1625" s="14" t="n"/>
      <c r="C1625" s="14" t="n"/>
      <c r="D1625" s="14" t="n"/>
      <c r="E1625" s="14" t="n"/>
      <c r="F1625" s="18" t="n"/>
      <c r="G1625" s="17" t="n"/>
      <c r="H1625" s="18">
        <f>IF(OR($E1625&lt;&gt;"Desmontagem",$F1625=""),"",IFERROR($F1625-LOOKUP(2,1/(($B$4:$B1624=$B1625)*($E$4:$E1624="Montagem")),$F$4:$F1624),""))</f>
        <v/>
      </c>
      <c r="I1625" s="14" t="n"/>
    </row>
    <row r="1626">
      <c r="A1626" s="15" t="n"/>
      <c r="B1626" s="14" t="n"/>
      <c r="C1626" s="14" t="n"/>
      <c r="D1626" s="14" t="n"/>
      <c r="E1626" s="14" t="n"/>
      <c r="F1626" s="18" t="n"/>
      <c r="G1626" s="17" t="n"/>
      <c r="H1626" s="18">
        <f>IF(OR($E1626&lt;&gt;"Desmontagem",$F1626=""),"",IFERROR($F1626-LOOKUP(2,1/(($B$4:$B1625=$B1626)*($E$4:$E1625="Montagem")),$F$4:$F1625),""))</f>
        <v/>
      </c>
      <c r="I1626" s="14" t="n"/>
    </row>
    <row r="1627">
      <c r="A1627" s="15" t="n"/>
      <c r="B1627" s="14" t="n"/>
      <c r="C1627" s="14" t="n"/>
      <c r="D1627" s="14" t="n"/>
      <c r="E1627" s="14" t="n"/>
      <c r="F1627" s="18" t="n"/>
      <c r="G1627" s="17" t="n"/>
      <c r="H1627" s="18">
        <f>IF(OR($E1627&lt;&gt;"Desmontagem",$F1627=""),"",IFERROR($F1627-LOOKUP(2,1/(($B$4:$B1626=$B1627)*($E$4:$E1626="Montagem")),$F$4:$F1626),""))</f>
        <v/>
      </c>
      <c r="I1627" s="14" t="n"/>
    </row>
    <row r="1628">
      <c r="A1628" s="15" t="n"/>
      <c r="B1628" s="14" t="n"/>
      <c r="C1628" s="14" t="n"/>
      <c r="D1628" s="14" t="n"/>
      <c r="E1628" s="14" t="n"/>
      <c r="F1628" s="18" t="n"/>
      <c r="G1628" s="17" t="n"/>
      <c r="H1628" s="18">
        <f>IF(OR($E1628&lt;&gt;"Desmontagem",$F1628=""),"",IFERROR($F1628-LOOKUP(2,1/(($B$4:$B1627=$B1628)*($E$4:$E1627="Montagem")),$F$4:$F1627),""))</f>
        <v/>
      </c>
      <c r="I1628" s="14" t="n"/>
    </row>
    <row r="1629">
      <c r="A1629" s="15" t="n"/>
      <c r="B1629" s="14" t="n"/>
      <c r="C1629" s="14" t="n"/>
      <c r="D1629" s="14" t="n"/>
      <c r="E1629" s="14" t="n"/>
      <c r="F1629" s="18" t="n"/>
      <c r="G1629" s="17" t="n"/>
      <c r="H1629" s="18">
        <f>IF(OR($E1629&lt;&gt;"Desmontagem",$F1629=""),"",IFERROR($F1629-LOOKUP(2,1/(($B$4:$B1628=$B1629)*($E$4:$E1628="Montagem")),$F$4:$F1628),""))</f>
        <v/>
      </c>
      <c r="I1629" s="14" t="n"/>
    </row>
    <row r="1630">
      <c r="A1630" s="15" t="n"/>
      <c r="B1630" s="14" t="n"/>
      <c r="C1630" s="14" t="n"/>
      <c r="D1630" s="14" t="n"/>
      <c r="E1630" s="14" t="n"/>
      <c r="F1630" s="18" t="n"/>
      <c r="G1630" s="17" t="n"/>
      <c r="H1630" s="18">
        <f>IF(OR($E1630&lt;&gt;"Desmontagem",$F1630=""),"",IFERROR($F1630-LOOKUP(2,1/(($B$4:$B1629=$B1630)*($E$4:$E1629="Montagem")),$F$4:$F1629),""))</f>
        <v/>
      </c>
      <c r="I1630" s="14" t="n"/>
    </row>
    <row r="1631">
      <c r="A1631" s="15" t="n"/>
      <c r="B1631" s="14" t="n"/>
      <c r="C1631" s="14" t="n"/>
      <c r="D1631" s="14" t="n"/>
      <c r="E1631" s="14" t="n"/>
      <c r="F1631" s="18" t="n"/>
      <c r="G1631" s="17" t="n"/>
      <c r="H1631" s="18">
        <f>IF(OR($E1631&lt;&gt;"Desmontagem",$F1631=""),"",IFERROR($F1631-LOOKUP(2,1/(($B$4:$B1630=$B1631)*($E$4:$E1630="Montagem")),$F$4:$F1630),""))</f>
        <v/>
      </c>
      <c r="I1631" s="14" t="n"/>
    </row>
    <row r="1632">
      <c r="A1632" s="15" t="n"/>
      <c r="B1632" s="14" t="n"/>
      <c r="C1632" s="14" t="n"/>
      <c r="D1632" s="14" t="n"/>
      <c r="E1632" s="14" t="n"/>
      <c r="F1632" s="18" t="n"/>
      <c r="G1632" s="17" t="n"/>
      <c r="H1632" s="18">
        <f>IF(OR($E1632&lt;&gt;"Desmontagem",$F1632=""),"",IFERROR($F1632-LOOKUP(2,1/(($B$4:$B1631=$B1632)*($E$4:$E1631="Montagem")),$F$4:$F1631),""))</f>
        <v/>
      </c>
      <c r="I1632" s="14" t="n"/>
    </row>
    <row r="1633">
      <c r="A1633" s="15" t="n"/>
      <c r="B1633" s="14" t="n"/>
      <c r="C1633" s="14" t="n"/>
      <c r="D1633" s="14" t="n"/>
      <c r="E1633" s="14" t="n"/>
      <c r="F1633" s="18" t="n"/>
      <c r="G1633" s="17" t="n"/>
      <c r="H1633" s="18">
        <f>IF(OR($E1633&lt;&gt;"Desmontagem",$F1633=""),"",IFERROR($F1633-LOOKUP(2,1/(($B$4:$B1632=$B1633)*($E$4:$E1632="Montagem")),$F$4:$F1632),""))</f>
        <v/>
      </c>
      <c r="I1633" s="14" t="n"/>
    </row>
    <row r="1634">
      <c r="A1634" s="15" t="n"/>
      <c r="B1634" s="14" t="n"/>
      <c r="C1634" s="14" t="n"/>
      <c r="D1634" s="14" t="n"/>
      <c r="E1634" s="14" t="n"/>
      <c r="F1634" s="18" t="n"/>
      <c r="G1634" s="17" t="n"/>
      <c r="H1634" s="18">
        <f>IF(OR($E1634&lt;&gt;"Desmontagem",$F1634=""),"",IFERROR($F1634-LOOKUP(2,1/(($B$4:$B1633=$B1634)*($E$4:$E1633="Montagem")),$F$4:$F1633),""))</f>
        <v/>
      </c>
      <c r="I1634" s="14" t="n"/>
    </row>
    <row r="1635">
      <c r="A1635" s="15" t="n"/>
      <c r="B1635" s="14" t="n"/>
      <c r="C1635" s="14" t="n"/>
      <c r="D1635" s="14" t="n"/>
      <c r="E1635" s="14" t="n"/>
      <c r="F1635" s="18" t="n"/>
      <c r="G1635" s="17" t="n"/>
      <c r="H1635" s="18">
        <f>IF(OR($E1635&lt;&gt;"Desmontagem",$F1635=""),"",IFERROR($F1635-LOOKUP(2,1/(($B$4:$B1634=$B1635)*($E$4:$E1634="Montagem")),$F$4:$F1634),""))</f>
        <v/>
      </c>
      <c r="I1635" s="14" t="n"/>
    </row>
    <row r="1636">
      <c r="A1636" s="15" t="n"/>
      <c r="B1636" s="14" t="n"/>
      <c r="C1636" s="14" t="n"/>
      <c r="D1636" s="14" t="n"/>
      <c r="E1636" s="14" t="n"/>
      <c r="F1636" s="18" t="n"/>
      <c r="G1636" s="17" t="n"/>
      <c r="H1636" s="18">
        <f>IF(OR($E1636&lt;&gt;"Desmontagem",$F1636=""),"",IFERROR($F1636-LOOKUP(2,1/(($B$4:$B1635=$B1636)*($E$4:$E1635="Montagem")),$F$4:$F1635),""))</f>
        <v/>
      </c>
      <c r="I1636" s="14" t="n"/>
    </row>
    <row r="1637">
      <c r="A1637" s="15" t="n"/>
      <c r="B1637" s="14" t="n"/>
      <c r="C1637" s="14" t="n"/>
      <c r="D1637" s="14" t="n"/>
      <c r="E1637" s="14" t="n"/>
      <c r="F1637" s="18" t="n"/>
      <c r="G1637" s="17" t="n"/>
      <c r="H1637" s="18">
        <f>IF(OR($E1637&lt;&gt;"Desmontagem",$F1637=""),"",IFERROR($F1637-LOOKUP(2,1/(($B$4:$B1636=$B1637)*($E$4:$E1636="Montagem")),$F$4:$F1636),""))</f>
        <v/>
      </c>
      <c r="I1637" s="14" t="n"/>
    </row>
    <row r="1638">
      <c r="A1638" s="15" t="n"/>
      <c r="B1638" s="14" t="n"/>
      <c r="C1638" s="14" t="n"/>
      <c r="D1638" s="14" t="n"/>
      <c r="E1638" s="14" t="n"/>
      <c r="F1638" s="18" t="n"/>
      <c r="G1638" s="17" t="n"/>
      <c r="H1638" s="18">
        <f>IF(OR($E1638&lt;&gt;"Desmontagem",$F1638=""),"",IFERROR($F1638-LOOKUP(2,1/(($B$4:$B1637=$B1638)*($E$4:$E1637="Montagem")),$F$4:$F1637),""))</f>
        <v/>
      </c>
      <c r="I1638" s="14" t="n"/>
    </row>
    <row r="1639">
      <c r="A1639" s="15" t="n"/>
      <c r="B1639" s="14" t="n"/>
      <c r="C1639" s="14" t="n"/>
      <c r="D1639" s="14" t="n"/>
      <c r="E1639" s="14" t="n"/>
      <c r="F1639" s="18" t="n"/>
      <c r="G1639" s="17" t="n"/>
      <c r="H1639" s="18">
        <f>IF(OR($E1639&lt;&gt;"Desmontagem",$F1639=""),"",IFERROR($F1639-LOOKUP(2,1/(($B$4:$B1638=$B1639)*($E$4:$E1638="Montagem")),$F$4:$F1638),""))</f>
        <v/>
      </c>
      <c r="I1639" s="14" t="n"/>
    </row>
    <row r="1640">
      <c r="A1640" s="15" t="n"/>
      <c r="B1640" s="14" t="n"/>
      <c r="C1640" s="14" t="n"/>
      <c r="D1640" s="14" t="n"/>
      <c r="E1640" s="14" t="n"/>
      <c r="F1640" s="18" t="n"/>
      <c r="G1640" s="17" t="n"/>
      <c r="H1640" s="18">
        <f>IF(OR($E1640&lt;&gt;"Desmontagem",$F1640=""),"",IFERROR($F1640-LOOKUP(2,1/(($B$4:$B1639=$B1640)*($E$4:$E1639="Montagem")),$F$4:$F1639),""))</f>
        <v/>
      </c>
      <c r="I1640" s="14" t="n"/>
    </row>
    <row r="1641">
      <c r="A1641" s="15" t="n"/>
      <c r="B1641" s="14" t="n"/>
      <c r="C1641" s="14" t="n"/>
      <c r="D1641" s="14" t="n"/>
      <c r="E1641" s="14" t="n"/>
      <c r="F1641" s="18" t="n"/>
      <c r="G1641" s="17" t="n"/>
      <c r="H1641" s="18">
        <f>IF(OR($E1641&lt;&gt;"Desmontagem",$F1641=""),"",IFERROR($F1641-LOOKUP(2,1/(($B$4:$B1640=$B1641)*($E$4:$E1640="Montagem")),$F$4:$F1640),""))</f>
        <v/>
      </c>
      <c r="I1641" s="14" t="n"/>
    </row>
    <row r="1642">
      <c r="A1642" s="15" t="n"/>
      <c r="B1642" s="14" t="n"/>
      <c r="C1642" s="14" t="n"/>
      <c r="D1642" s="14" t="n"/>
      <c r="E1642" s="14" t="n"/>
      <c r="F1642" s="18" t="n"/>
      <c r="G1642" s="17" t="n"/>
      <c r="H1642" s="18">
        <f>IF(OR($E1642&lt;&gt;"Desmontagem",$F1642=""),"",IFERROR($F1642-LOOKUP(2,1/(($B$4:$B1641=$B1642)*($E$4:$E1641="Montagem")),$F$4:$F1641),""))</f>
        <v/>
      </c>
      <c r="I1642" s="14" t="n"/>
    </row>
    <row r="1643">
      <c r="A1643" s="15" t="n"/>
      <c r="B1643" s="14" t="n"/>
      <c r="C1643" s="14" t="n"/>
      <c r="D1643" s="14" t="n"/>
      <c r="E1643" s="14" t="n"/>
      <c r="F1643" s="18" t="n"/>
      <c r="G1643" s="17" t="n"/>
      <c r="H1643" s="18">
        <f>IF(OR($E1643&lt;&gt;"Desmontagem",$F1643=""),"",IFERROR($F1643-LOOKUP(2,1/(($B$4:$B1642=$B1643)*($E$4:$E1642="Montagem")),$F$4:$F1642),""))</f>
        <v/>
      </c>
      <c r="I1643" s="14" t="n"/>
    </row>
    <row r="1644">
      <c r="A1644" s="15" t="n"/>
      <c r="B1644" s="14" t="n"/>
      <c r="C1644" s="14" t="n"/>
      <c r="D1644" s="14" t="n"/>
      <c r="E1644" s="14" t="n"/>
      <c r="F1644" s="18" t="n"/>
      <c r="G1644" s="17" t="n"/>
      <c r="H1644" s="18">
        <f>IF(OR($E1644&lt;&gt;"Desmontagem",$F1644=""),"",IFERROR($F1644-LOOKUP(2,1/(($B$4:$B1643=$B1644)*($E$4:$E1643="Montagem")),$F$4:$F1643),""))</f>
        <v/>
      </c>
      <c r="I1644" s="14" t="n"/>
    </row>
    <row r="1645">
      <c r="A1645" s="15" t="n"/>
      <c r="B1645" s="14" t="n"/>
      <c r="C1645" s="14" t="n"/>
      <c r="D1645" s="14" t="n"/>
      <c r="E1645" s="14" t="n"/>
      <c r="F1645" s="18" t="n"/>
      <c r="G1645" s="17" t="n"/>
      <c r="H1645" s="18">
        <f>IF(OR($E1645&lt;&gt;"Desmontagem",$F1645=""),"",IFERROR($F1645-LOOKUP(2,1/(($B$4:$B1644=$B1645)*($E$4:$E1644="Montagem")),$F$4:$F1644),""))</f>
        <v/>
      </c>
      <c r="I1645" s="14" t="n"/>
    </row>
    <row r="1646">
      <c r="A1646" s="15" t="n"/>
      <c r="B1646" s="14" t="n"/>
      <c r="C1646" s="14" t="n"/>
      <c r="D1646" s="14" t="n"/>
      <c r="E1646" s="14" t="n"/>
      <c r="F1646" s="18" t="n"/>
      <c r="G1646" s="17" t="n"/>
      <c r="H1646" s="18">
        <f>IF(OR($E1646&lt;&gt;"Desmontagem",$F1646=""),"",IFERROR($F1646-LOOKUP(2,1/(($B$4:$B1645=$B1646)*($E$4:$E1645="Montagem")),$F$4:$F1645),""))</f>
        <v/>
      </c>
      <c r="I1646" s="14" t="n"/>
    </row>
    <row r="1647">
      <c r="A1647" s="15" t="n"/>
      <c r="B1647" s="14" t="n"/>
      <c r="C1647" s="14" t="n"/>
      <c r="D1647" s="14" t="n"/>
      <c r="E1647" s="14" t="n"/>
      <c r="F1647" s="18" t="n"/>
      <c r="G1647" s="17" t="n"/>
      <c r="H1647" s="18">
        <f>IF(OR($E1647&lt;&gt;"Desmontagem",$F1647=""),"",IFERROR($F1647-LOOKUP(2,1/(($B$4:$B1646=$B1647)*($E$4:$E1646="Montagem")),$F$4:$F1646),""))</f>
        <v/>
      </c>
      <c r="I1647" s="14" t="n"/>
    </row>
    <row r="1648">
      <c r="A1648" s="15" t="n"/>
      <c r="B1648" s="14" t="n"/>
      <c r="C1648" s="14" t="n"/>
      <c r="D1648" s="14" t="n"/>
      <c r="E1648" s="14" t="n"/>
      <c r="F1648" s="18" t="n"/>
      <c r="G1648" s="17" t="n"/>
      <c r="H1648" s="18">
        <f>IF(OR($E1648&lt;&gt;"Desmontagem",$F1648=""),"",IFERROR($F1648-LOOKUP(2,1/(($B$4:$B1647=$B1648)*($E$4:$E1647="Montagem")),$F$4:$F1647),""))</f>
        <v/>
      </c>
      <c r="I1648" s="14" t="n"/>
    </row>
    <row r="1649">
      <c r="A1649" s="15" t="n"/>
      <c r="B1649" s="14" t="n"/>
      <c r="C1649" s="14" t="n"/>
      <c r="D1649" s="14" t="n"/>
      <c r="E1649" s="14" t="n"/>
      <c r="F1649" s="18" t="n"/>
      <c r="G1649" s="17" t="n"/>
      <c r="H1649" s="18">
        <f>IF(OR($E1649&lt;&gt;"Desmontagem",$F1649=""),"",IFERROR($F1649-LOOKUP(2,1/(($B$4:$B1648=$B1649)*($E$4:$E1648="Montagem")),$F$4:$F1648),""))</f>
        <v/>
      </c>
      <c r="I1649" s="14" t="n"/>
    </row>
    <row r="1650">
      <c r="A1650" s="15" t="n"/>
      <c r="B1650" s="14" t="n"/>
      <c r="C1650" s="14" t="n"/>
      <c r="D1650" s="14" t="n"/>
      <c r="E1650" s="14" t="n"/>
      <c r="F1650" s="18" t="n"/>
      <c r="G1650" s="17" t="n"/>
      <c r="H1650" s="18">
        <f>IF(OR($E1650&lt;&gt;"Desmontagem",$F1650=""),"",IFERROR($F1650-LOOKUP(2,1/(($B$4:$B1649=$B1650)*($E$4:$E1649="Montagem")),$F$4:$F1649),""))</f>
        <v/>
      </c>
      <c r="I1650" s="14" t="n"/>
    </row>
    <row r="1651">
      <c r="A1651" s="15" t="n"/>
      <c r="B1651" s="14" t="n"/>
      <c r="C1651" s="14" t="n"/>
      <c r="D1651" s="14" t="n"/>
      <c r="E1651" s="14" t="n"/>
      <c r="F1651" s="18" t="n"/>
      <c r="G1651" s="17" t="n"/>
      <c r="H1651" s="18">
        <f>IF(OR($E1651&lt;&gt;"Desmontagem",$F1651=""),"",IFERROR($F1651-LOOKUP(2,1/(($B$4:$B1650=$B1651)*($E$4:$E1650="Montagem")),$F$4:$F1650),""))</f>
        <v/>
      </c>
      <c r="I1651" s="14" t="n"/>
    </row>
    <row r="1652">
      <c r="A1652" s="15" t="n"/>
      <c r="B1652" s="14" t="n"/>
      <c r="C1652" s="14" t="n"/>
      <c r="D1652" s="14" t="n"/>
      <c r="E1652" s="14" t="n"/>
      <c r="F1652" s="18" t="n"/>
      <c r="G1652" s="17" t="n"/>
      <c r="H1652" s="18">
        <f>IF(OR($E1652&lt;&gt;"Desmontagem",$F1652=""),"",IFERROR($F1652-LOOKUP(2,1/(($B$4:$B1651=$B1652)*($E$4:$E1651="Montagem")),$F$4:$F1651),""))</f>
        <v/>
      </c>
      <c r="I1652" s="14" t="n"/>
    </row>
    <row r="1653">
      <c r="A1653" s="15" t="n"/>
      <c r="B1653" s="14" t="n"/>
      <c r="C1653" s="14" t="n"/>
      <c r="D1653" s="14" t="n"/>
      <c r="E1653" s="14" t="n"/>
      <c r="F1653" s="18" t="n"/>
      <c r="G1653" s="17" t="n"/>
      <c r="H1653" s="18">
        <f>IF(OR($E1653&lt;&gt;"Desmontagem",$F1653=""),"",IFERROR($F1653-LOOKUP(2,1/(($B$4:$B1652=$B1653)*($E$4:$E1652="Montagem")),$F$4:$F1652),""))</f>
        <v/>
      </c>
      <c r="I1653" s="14" t="n"/>
    </row>
    <row r="1654">
      <c r="A1654" s="15" t="n"/>
      <c r="B1654" s="14" t="n"/>
      <c r="C1654" s="14" t="n"/>
      <c r="D1654" s="14" t="n"/>
      <c r="E1654" s="14" t="n"/>
      <c r="F1654" s="18" t="n"/>
      <c r="G1654" s="17" t="n"/>
      <c r="H1654" s="18">
        <f>IF(OR($E1654&lt;&gt;"Desmontagem",$F1654=""),"",IFERROR($F1654-LOOKUP(2,1/(($B$4:$B1653=$B1654)*($E$4:$E1653="Montagem")),$F$4:$F1653),""))</f>
        <v/>
      </c>
      <c r="I1654" s="14" t="n"/>
    </row>
    <row r="1655">
      <c r="A1655" s="15" t="n"/>
      <c r="B1655" s="14" t="n"/>
      <c r="C1655" s="14" t="n"/>
      <c r="D1655" s="14" t="n"/>
      <c r="E1655" s="14" t="n"/>
      <c r="F1655" s="18" t="n"/>
      <c r="G1655" s="17" t="n"/>
      <c r="H1655" s="18">
        <f>IF(OR($E1655&lt;&gt;"Desmontagem",$F1655=""),"",IFERROR($F1655-LOOKUP(2,1/(($B$4:$B1654=$B1655)*($E$4:$E1654="Montagem")),$F$4:$F1654),""))</f>
        <v/>
      </c>
      <c r="I1655" s="14" t="n"/>
    </row>
    <row r="1656">
      <c r="A1656" s="15" t="n"/>
      <c r="B1656" s="14" t="n"/>
      <c r="C1656" s="14" t="n"/>
      <c r="D1656" s="14" t="n"/>
      <c r="E1656" s="14" t="n"/>
      <c r="F1656" s="18" t="n"/>
      <c r="G1656" s="17" t="n"/>
      <c r="H1656" s="18">
        <f>IF(OR($E1656&lt;&gt;"Desmontagem",$F1656=""),"",IFERROR($F1656-LOOKUP(2,1/(($B$4:$B1655=$B1656)*($E$4:$E1655="Montagem")),$F$4:$F1655),""))</f>
        <v/>
      </c>
      <c r="I1656" s="14" t="n"/>
    </row>
    <row r="1657">
      <c r="A1657" s="15" t="n"/>
      <c r="B1657" s="14" t="n"/>
      <c r="C1657" s="14" t="n"/>
      <c r="D1657" s="14" t="n"/>
      <c r="E1657" s="14" t="n"/>
      <c r="F1657" s="18" t="n"/>
      <c r="G1657" s="17" t="n"/>
      <c r="H1657" s="18">
        <f>IF(OR($E1657&lt;&gt;"Desmontagem",$F1657=""),"",IFERROR($F1657-LOOKUP(2,1/(($B$4:$B1656=$B1657)*($E$4:$E1656="Montagem")),$F$4:$F1656),""))</f>
        <v/>
      </c>
      <c r="I1657" s="14" t="n"/>
    </row>
    <row r="1658">
      <c r="A1658" s="15" t="n"/>
      <c r="B1658" s="14" t="n"/>
      <c r="C1658" s="14" t="n"/>
      <c r="D1658" s="14" t="n"/>
      <c r="E1658" s="14" t="n"/>
      <c r="F1658" s="18" t="n"/>
      <c r="G1658" s="17" t="n"/>
      <c r="H1658" s="18">
        <f>IF(OR($E1658&lt;&gt;"Desmontagem",$F1658=""),"",IFERROR($F1658-LOOKUP(2,1/(($B$4:$B1657=$B1658)*($E$4:$E1657="Montagem")),$F$4:$F1657),""))</f>
        <v/>
      </c>
      <c r="I1658" s="14" t="n"/>
    </row>
    <row r="1659">
      <c r="A1659" s="15" t="n"/>
      <c r="B1659" s="14" t="n"/>
      <c r="C1659" s="14" t="n"/>
      <c r="D1659" s="14" t="n"/>
      <c r="E1659" s="14" t="n"/>
      <c r="F1659" s="18" t="n"/>
      <c r="G1659" s="17" t="n"/>
      <c r="H1659" s="18">
        <f>IF(OR($E1659&lt;&gt;"Desmontagem",$F1659=""),"",IFERROR($F1659-LOOKUP(2,1/(($B$4:$B1658=$B1659)*($E$4:$E1658="Montagem")),$F$4:$F1658),""))</f>
        <v/>
      </c>
      <c r="I1659" s="14" t="n"/>
    </row>
    <row r="1660">
      <c r="A1660" s="15" t="n"/>
      <c r="B1660" s="14" t="n"/>
      <c r="C1660" s="14" t="n"/>
      <c r="D1660" s="14" t="n"/>
      <c r="E1660" s="14" t="n"/>
      <c r="F1660" s="18" t="n"/>
      <c r="G1660" s="17" t="n"/>
      <c r="H1660" s="18">
        <f>IF(OR($E1660&lt;&gt;"Desmontagem",$F1660=""),"",IFERROR($F1660-LOOKUP(2,1/(($B$4:$B1659=$B1660)*($E$4:$E1659="Montagem")),$F$4:$F1659),""))</f>
        <v/>
      </c>
      <c r="I1660" s="14" t="n"/>
    </row>
    <row r="1661">
      <c r="A1661" s="15" t="n"/>
      <c r="B1661" s="14" t="n"/>
      <c r="C1661" s="14" t="n"/>
      <c r="D1661" s="14" t="n"/>
      <c r="E1661" s="14" t="n"/>
      <c r="F1661" s="18" t="n"/>
      <c r="G1661" s="17" t="n"/>
      <c r="H1661" s="18">
        <f>IF(OR($E1661&lt;&gt;"Desmontagem",$F1661=""),"",IFERROR($F1661-LOOKUP(2,1/(($B$4:$B1660=$B1661)*($E$4:$E1660="Montagem")),$F$4:$F1660),""))</f>
        <v/>
      </c>
      <c r="I1661" s="14" t="n"/>
    </row>
    <row r="1662">
      <c r="A1662" s="15" t="n"/>
      <c r="B1662" s="14" t="n"/>
      <c r="C1662" s="14" t="n"/>
      <c r="D1662" s="14" t="n"/>
      <c r="E1662" s="14" t="n"/>
      <c r="F1662" s="18" t="n"/>
      <c r="G1662" s="17" t="n"/>
      <c r="H1662" s="18">
        <f>IF(OR($E1662&lt;&gt;"Desmontagem",$F1662=""),"",IFERROR($F1662-LOOKUP(2,1/(($B$4:$B1661=$B1662)*($E$4:$E1661="Montagem")),$F$4:$F1661),""))</f>
        <v/>
      </c>
      <c r="I1662" s="14" t="n"/>
    </row>
    <row r="1663">
      <c r="A1663" s="15" t="n"/>
      <c r="B1663" s="14" t="n"/>
      <c r="C1663" s="14" t="n"/>
      <c r="D1663" s="14" t="n"/>
      <c r="E1663" s="14" t="n"/>
      <c r="F1663" s="18" t="n"/>
      <c r="G1663" s="17" t="n"/>
      <c r="H1663" s="18">
        <f>IF(OR($E1663&lt;&gt;"Desmontagem",$F1663=""),"",IFERROR($F1663-LOOKUP(2,1/(($B$4:$B1662=$B1663)*($E$4:$E1662="Montagem")),$F$4:$F1662),""))</f>
        <v/>
      </c>
      <c r="I1663" s="14" t="n"/>
    </row>
    <row r="1664">
      <c r="A1664" s="15" t="n"/>
      <c r="B1664" s="14" t="n"/>
      <c r="C1664" s="14" t="n"/>
      <c r="D1664" s="14" t="n"/>
      <c r="E1664" s="14" t="n"/>
      <c r="F1664" s="18" t="n"/>
      <c r="G1664" s="17" t="n"/>
      <c r="H1664" s="18">
        <f>IF(OR($E1664&lt;&gt;"Desmontagem",$F1664=""),"",IFERROR($F1664-LOOKUP(2,1/(($B$4:$B1663=$B1664)*($E$4:$E1663="Montagem")),$F$4:$F1663),""))</f>
        <v/>
      </c>
      <c r="I1664" s="14" t="n"/>
    </row>
    <row r="1665">
      <c r="A1665" s="15" t="n"/>
      <c r="B1665" s="14" t="n"/>
      <c r="C1665" s="14" t="n"/>
      <c r="D1665" s="14" t="n"/>
      <c r="E1665" s="14" t="n"/>
      <c r="F1665" s="18" t="n"/>
      <c r="G1665" s="17" t="n"/>
      <c r="H1665" s="18">
        <f>IF(OR($E1665&lt;&gt;"Desmontagem",$F1665=""),"",IFERROR($F1665-LOOKUP(2,1/(($B$4:$B1664=$B1665)*($E$4:$E1664="Montagem")),$F$4:$F1664),""))</f>
        <v/>
      </c>
      <c r="I1665" s="14" t="n"/>
    </row>
    <row r="1666">
      <c r="A1666" s="15" t="n"/>
      <c r="B1666" s="14" t="n"/>
      <c r="C1666" s="14" t="n"/>
      <c r="D1666" s="14" t="n"/>
      <c r="E1666" s="14" t="n"/>
      <c r="F1666" s="18" t="n"/>
      <c r="G1666" s="17" t="n"/>
      <c r="H1666" s="18">
        <f>IF(OR($E1666&lt;&gt;"Desmontagem",$F1666=""),"",IFERROR($F1666-LOOKUP(2,1/(($B$4:$B1665=$B1666)*($E$4:$E1665="Montagem")),$F$4:$F1665),""))</f>
        <v/>
      </c>
      <c r="I1666" s="14" t="n"/>
    </row>
    <row r="1667">
      <c r="A1667" s="15" t="n"/>
      <c r="B1667" s="14" t="n"/>
      <c r="C1667" s="14" t="n"/>
      <c r="D1667" s="14" t="n"/>
      <c r="E1667" s="14" t="n"/>
      <c r="F1667" s="18" t="n"/>
      <c r="G1667" s="17" t="n"/>
      <c r="H1667" s="18">
        <f>IF(OR($E1667&lt;&gt;"Desmontagem",$F1667=""),"",IFERROR($F1667-LOOKUP(2,1/(($B$4:$B1666=$B1667)*($E$4:$E1666="Montagem")),$F$4:$F1666),""))</f>
        <v/>
      </c>
      <c r="I1667" s="14" t="n"/>
    </row>
    <row r="1668">
      <c r="A1668" s="15" t="n"/>
      <c r="B1668" s="14" t="n"/>
      <c r="C1668" s="14" t="n"/>
      <c r="D1668" s="14" t="n"/>
      <c r="E1668" s="14" t="n"/>
      <c r="F1668" s="18" t="n"/>
      <c r="G1668" s="17" t="n"/>
      <c r="H1668" s="18">
        <f>IF(OR($E1668&lt;&gt;"Desmontagem",$F1668=""),"",IFERROR($F1668-LOOKUP(2,1/(($B$4:$B1667=$B1668)*($E$4:$E1667="Montagem")),$F$4:$F1667),""))</f>
        <v/>
      </c>
      <c r="I1668" s="14" t="n"/>
    </row>
    <row r="1669">
      <c r="A1669" s="15" t="n"/>
      <c r="B1669" s="14" t="n"/>
      <c r="C1669" s="14" t="n"/>
      <c r="D1669" s="14" t="n"/>
      <c r="E1669" s="14" t="n"/>
      <c r="F1669" s="18" t="n"/>
      <c r="G1669" s="17" t="n"/>
      <c r="H1669" s="18">
        <f>IF(OR($E1669&lt;&gt;"Desmontagem",$F1669=""),"",IFERROR($F1669-LOOKUP(2,1/(($B$4:$B1668=$B1669)*($E$4:$E1668="Montagem")),$F$4:$F1668),""))</f>
        <v/>
      </c>
      <c r="I1669" s="14" t="n"/>
    </row>
    <row r="1670">
      <c r="A1670" s="15" t="n"/>
      <c r="B1670" s="14" t="n"/>
      <c r="C1670" s="14" t="n"/>
      <c r="D1670" s="14" t="n"/>
      <c r="E1670" s="14" t="n"/>
      <c r="F1670" s="18" t="n"/>
      <c r="G1670" s="17" t="n"/>
      <c r="H1670" s="18">
        <f>IF(OR($E1670&lt;&gt;"Desmontagem",$F1670=""),"",IFERROR($F1670-LOOKUP(2,1/(($B$4:$B1669=$B1670)*($E$4:$E1669="Montagem")),$F$4:$F1669),""))</f>
        <v/>
      </c>
      <c r="I1670" s="14" t="n"/>
    </row>
    <row r="1671">
      <c r="A1671" s="15" t="n"/>
      <c r="B1671" s="14" t="n"/>
      <c r="C1671" s="14" t="n"/>
      <c r="D1671" s="14" t="n"/>
      <c r="E1671" s="14" t="n"/>
      <c r="F1671" s="18" t="n"/>
      <c r="G1671" s="17" t="n"/>
      <c r="H1671" s="18">
        <f>IF(OR($E1671&lt;&gt;"Desmontagem",$F1671=""),"",IFERROR($F1671-LOOKUP(2,1/(($B$4:$B1670=$B1671)*($E$4:$E1670="Montagem")),$F$4:$F1670),""))</f>
        <v/>
      </c>
      <c r="I1671" s="14" t="n"/>
    </row>
    <row r="1672">
      <c r="A1672" s="15" t="n"/>
      <c r="B1672" s="14" t="n"/>
      <c r="C1672" s="14" t="n"/>
      <c r="D1672" s="14" t="n"/>
      <c r="E1672" s="14" t="n"/>
      <c r="F1672" s="18" t="n"/>
      <c r="G1672" s="17" t="n"/>
      <c r="H1672" s="18">
        <f>IF(OR($E1672&lt;&gt;"Desmontagem",$F1672=""),"",IFERROR($F1672-LOOKUP(2,1/(($B$4:$B1671=$B1672)*($E$4:$E1671="Montagem")),$F$4:$F1671),""))</f>
        <v/>
      </c>
      <c r="I1672" s="14" t="n"/>
    </row>
    <row r="1673">
      <c r="A1673" s="15" t="n"/>
      <c r="B1673" s="14" t="n"/>
      <c r="C1673" s="14" t="n"/>
      <c r="D1673" s="14" t="n"/>
      <c r="E1673" s="14" t="n"/>
      <c r="F1673" s="18" t="n"/>
      <c r="G1673" s="17" t="n"/>
      <c r="H1673" s="18">
        <f>IF(OR($E1673&lt;&gt;"Desmontagem",$F1673=""),"",IFERROR($F1673-LOOKUP(2,1/(($B$4:$B1672=$B1673)*($E$4:$E1672="Montagem")),$F$4:$F1672),""))</f>
        <v/>
      </c>
      <c r="I1673" s="14" t="n"/>
    </row>
    <row r="1674">
      <c r="A1674" s="15" t="n"/>
      <c r="B1674" s="14" t="n"/>
      <c r="C1674" s="14" t="n"/>
      <c r="D1674" s="14" t="n"/>
      <c r="E1674" s="14" t="n"/>
      <c r="F1674" s="18" t="n"/>
      <c r="G1674" s="17" t="n"/>
      <c r="H1674" s="18">
        <f>IF(OR($E1674&lt;&gt;"Desmontagem",$F1674=""),"",IFERROR($F1674-LOOKUP(2,1/(($B$4:$B1673=$B1674)*($E$4:$E1673="Montagem")),$F$4:$F1673),""))</f>
        <v/>
      </c>
      <c r="I1674" s="14" t="n"/>
    </row>
    <row r="1675">
      <c r="A1675" s="15" t="n"/>
      <c r="B1675" s="14" t="n"/>
      <c r="C1675" s="14" t="n"/>
      <c r="D1675" s="14" t="n"/>
      <c r="E1675" s="14" t="n"/>
      <c r="F1675" s="18" t="n"/>
      <c r="G1675" s="17" t="n"/>
      <c r="H1675" s="18">
        <f>IF(OR($E1675&lt;&gt;"Desmontagem",$F1675=""),"",IFERROR($F1675-LOOKUP(2,1/(($B$4:$B1674=$B1675)*($E$4:$E1674="Montagem")),$F$4:$F1674),""))</f>
        <v/>
      </c>
      <c r="I1675" s="14" t="n"/>
    </row>
    <row r="1676">
      <c r="A1676" s="15" t="n"/>
      <c r="B1676" s="14" t="n"/>
      <c r="C1676" s="14" t="n"/>
      <c r="D1676" s="14" t="n"/>
      <c r="E1676" s="14" t="n"/>
      <c r="F1676" s="18" t="n"/>
      <c r="G1676" s="17" t="n"/>
      <c r="H1676" s="18">
        <f>IF(OR($E1676&lt;&gt;"Desmontagem",$F1676=""),"",IFERROR($F1676-LOOKUP(2,1/(($B$4:$B1675=$B1676)*($E$4:$E1675="Montagem")),$F$4:$F1675),""))</f>
        <v/>
      </c>
      <c r="I1676" s="14" t="n"/>
    </row>
    <row r="1677">
      <c r="A1677" s="15" t="n"/>
      <c r="B1677" s="14" t="n"/>
      <c r="C1677" s="14" t="n"/>
      <c r="D1677" s="14" t="n"/>
      <c r="E1677" s="14" t="n"/>
      <c r="F1677" s="18" t="n"/>
      <c r="G1677" s="17" t="n"/>
      <c r="H1677" s="18">
        <f>IF(OR($E1677&lt;&gt;"Desmontagem",$F1677=""),"",IFERROR($F1677-LOOKUP(2,1/(($B$4:$B1676=$B1677)*($E$4:$E1676="Montagem")),$F$4:$F1676),""))</f>
        <v/>
      </c>
      <c r="I1677" s="14" t="n"/>
    </row>
    <row r="1678">
      <c r="A1678" s="15" t="n"/>
      <c r="B1678" s="14" t="n"/>
      <c r="C1678" s="14" t="n"/>
      <c r="D1678" s="14" t="n"/>
      <c r="E1678" s="14" t="n"/>
      <c r="F1678" s="18" t="n"/>
      <c r="G1678" s="17" t="n"/>
      <c r="H1678" s="18">
        <f>IF(OR($E1678&lt;&gt;"Desmontagem",$F1678=""),"",IFERROR($F1678-LOOKUP(2,1/(($B$4:$B1677=$B1678)*($E$4:$E1677="Montagem")),$F$4:$F1677),""))</f>
        <v/>
      </c>
      <c r="I1678" s="14" t="n"/>
    </row>
    <row r="1679">
      <c r="A1679" s="15" t="n"/>
      <c r="B1679" s="14" t="n"/>
      <c r="C1679" s="14" t="n"/>
      <c r="D1679" s="14" t="n"/>
      <c r="E1679" s="14" t="n"/>
      <c r="F1679" s="18" t="n"/>
      <c r="G1679" s="17" t="n"/>
      <c r="H1679" s="18">
        <f>IF(OR($E1679&lt;&gt;"Desmontagem",$F1679=""),"",IFERROR($F1679-LOOKUP(2,1/(($B$4:$B1678=$B1679)*($E$4:$E1678="Montagem")),$F$4:$F1678),""))</f>
        <v/>
      </c>
      <c r="I1679" s="14" t="n"/>
    </row>
    <row r="1680">
      <c r="A1680" s="15" t="n"/>
      <c r="B1680" s="14" t="n"/>
      <c r="C1680" s="14" t="n"/>
      <c r="D1680" s="14" t="n"/>
      <c r="E1680" s="14" t="n"/>
      <c r="F1680" s="18" t="n"/>
      <c r="G1680" s="17" t="n"/>
      <c r="H1680" s="18">
        <f>IF(OR($E1680&lt;&gt;"Desmontagem",$F1680=""),"",IFERROR($F1680-LOOKUP(2,1/(($B$4:$B1679=$B1680)*($E$4:$E1679="Montagem")),$F$4:$F1679),""))</f>
        <v/>
      </c>
      <c r="I1680" s="14" t="n"/>
    </row>
    <row r="1681">
      <c r="A1681" s="15" t="n"/>
      <c r="B1681" s="14" t="n"/>
      <c r="C1681" s="14" t="n"/>
      <c r="D1681" s="14" t="n"/>
      <c r="E1681" s="14" t="n"/>
      <c r="F1681" s="18" t="n"/>
      <c r="G1681" s="17" t="n"/>
      <c r="H1681" s="18">
        <f>IF(OR($E1681&lt;&gt;"Desmontagem",$F1681=""),"",IFERROR($F1681-LOOKUP(2,1/(($B$4:$B1680=$B1681)*($E$4:$E1680="Montagem")),$F$4:$F1680),""))</f>
        <v/>
      </c>
      <c r="I1681" s="14" t="n"/>
    </row>
    <row r="1682">
      <c r="A1682" s="15" t="n"/>
      <c r="B1682" s="14" t="n"/>
      <c r="C1682" s="14" t="n"/>
      <c r="D1682" s="14" t="n"/>
      <c r="E1682" s="14" t="n"/>
      <c r="F1682" s="18" t="n"/>
      <c r="G1682" s="17" t="n"/>
      <c r="H1682" s="18">
        <f>IF(OR($E1682&lt;&gt;"Desmontagem",$F1682=""),"",IFERROR($F1682-LOOKUP(2,1/(($B$4:$B1681=$B1682)*($E$4:$E1681="Montagem")),$F$4:$F1681),""))</f>
        <v/>
      </c>
      <c r="I1682" s="14" t="n"/>
    </row>
    <row r="1683">
      <c r="A1683" s="15" t="n"/>
      <c r="B1683" s="14" t="n"/>
      <c r="C1683" s="14" t="n"/>
      <c r="D1683" s="14" t="n"/>
      <c r="E1683" s="14" t="n"/>
      <c r="F1683" s="18" t="n"/>
      <c r="G1683" s="17" t="n"/>
      <c r="H1683" s="18">
        <f>IF(OR($E1683&lt;&gt;"Desmontagem",$F1683=""),"",IFERROR($F1683-LOOKUP(2,1/(($B$4:$B1682=$B1683)*($E$4:$E1682="Montagem")),$F$4:$F1682),""))</f>
        <v/>
      </c>
      <c r="I1683" s="14" t="n"/>
    </row>
    <row r="1684">
      <c r="A1684" s="15" t="n"/>
      <c r="B1684" s="14" t="n"/>
      <c r="C1684" s="14" t="n"/>
      <c r="D1684" s="14" t="n"/>
      <c r="E1684" s="14" t="n"/>
      <c r="F1684" s="18" t="n"/>
      <c r="G1684" s="17" t="n"/>
      <c r="H1684" s="18">
        <f>IF(OR($E1684&lt;&gt;"Desmontagem",$F1684=""),"",IFERROR($F1684-LOOKUP(2,1/(($B$4:$B1683=$B1684)*($E$4:$E1683="Montagem")),$F$4:$F1683),""))</f>
        <v/>
      </c>
      <c r="I1684" s="14" t="n"/>
    </row>
    <row r="1685">
      <c r="A1685" s="15" t="n"/>
      <c r="B1685" s="14" t="n"/>
      <c r="C1685" s="14" t="n"/>
      <c r="D1685" s="14" t="n"/>
      <c r="E1685" s="14" t="n"/>
      <c r="F1685" s="18" t="n"/>
      <c r="G1685" s="17" t="n"/>
      <c r="H1685" s="18">
        <f>IF(OR($E1685&lt;&gt;"Desmontagem",$F1685=""),"",IFERROR($F1685-LOOKUP(2,1/(($B$4:$B1684=$B1685)*($E$4:$E1684="Montagem")),$F$4:$F1684),""))</f>
        <v/>
      </c>
      <c r="I1685" s="14" t="n"/>
    </row>
    <row r="1686">
      <c r="A1686" s="15" t="n"/>
      <c r="B1686" s="14" t="n"/>
      <c r="C1686" s="14" t="n"/>
      <c r="D1686" s="14" t="n"/>
      <c r="E1686" s="14" t="n"/>
      <c r="F1686" s="18" t="n"/>
      <c r="G1686" s="17" t="n"/>
      <c r="H1686" s="18">
        <f>IF(OR($E1686&lt;&gt;"Desmontagem",$F1686=""),"",IFERROR($F1686-LOOKUP(2,1/(($B$4:$B1685=$B1686)*($E$4:$E1685="Montagem")),$F$4:$F1685),""))</f>
        <v/>
      </c>
      <c r="I1686" s="14" t="n"/>
    </row>
    <row r="1687">
      <c r="A1687" s="15" t="n"/>
      <c r="B1687" s="14" t="n"/>
      <c r="C1687" s="14" t="n"/>
      <c r="D1687" s="14" t="n"/>
      <c r="E1687" s="14" t="n"/>
      <c r="F1687" s="18" t="n"/>
      <c r="G1687" s="17" t="n"/>
      <c r="H1687" s="18">
        <f>IF(OR($E1687&lt;&gt;"Desmontagem",$F1687=""),"",IFERROR($F1687-LOOKUP(2,1/(($B$4:$B1686=$B1687)*($E$4:$E1686="Montagem")),$F$4:$F1686),""))</f>
        <v/>
      </c>
      <c r="I1687" s="14" t="n"/>
    </row>
    <row r="1688">
      <c r="A1688" s="15" t="n"/>
      <c r="B1688" s="14" t="n"/>
      <c r="C1688" s="14" t="n"/>
      <c r="D1688" s="14" t="n"/>
      <c r="E1688" s="14" t="n"/>
      <c r="F1688" s="18" t="n"/>
      <c r="G1688" s="17" t="n"/>
      <c r="H1688" s="18">
        <f>IF(OR($E1688&lt;&gt;"Desmontagem",$F1688=""),"",IFERROR($F1688-LOOKUP(2,1/(($B$4:$B1687=$B1688)*($E$4:$E1687="Montagem")),$F$4:$F1687),""))</f>
        <v/>
      </c>
      <c r="I1688" s="14" t="n"/>
    </row>
    <row r="1689">
      <c r="A1689" s="15" t="n"/>
      <c r="B1689" s="14" t="n"/>
      <c r="C1689" s="14" t="n"/>
      <c r="D1689" s="14" t="n"/>
      <c r="E1689" s="14" t="n"/>
      <c r="F1689" s="18" t="n"/>
      <c r="G1689" s="17" t="n"/>
      <c r="H1689" s="18">
        <f>IF(OR($E1689&lt;&gt;"Desmontagem",$F1689=""),"",IFERROR($F1689-LOOKUP(2,1/(($B$4:$B1688=$B1689)*($E$4:$E1688="Montagem")),$F$4:$F1688),""))</f>
        <v/>
      </c>
      <c r="I1689" s="14" t="n"/>
    </row>
    <row r="1690">
      <c r="A1690" s="15" t="n"/>
      <c r="B1690" s="14" t="n"/>
      <c r="C1690" s="14" t="n"/>
      <c r="D1690" s="14" t="n"/>
      <c r="E1690" s="14" t="n"/>
      <c r="F1690" s="18" t="n"/>
      <c r="G1690" s="17" t="n"/>
      <c r="H1690" s="18">
        <f>IF(OR($E1690&lt;&gt;"Desmontagem",$F1690=""),"",IFERROR($F1690-LOOKUP(2,1/(($B$4:$B1689=$B1690)*($E$4:$E1689="Montagem")),$F$4:$F1689),""))</f>
        <v/>
      </c>
      <c r="I1690" s="14" t="n"/>
    </row>
    <row r="1691">
      <c r="A1691" s="15" t="n"/>
      <c r="B1691" s="14" t="n"/>
      <c r="C1691" s="14" t="n"/>
      <c r="D1691" s="14" t="n"/>
      <c r="E1691" s="14" t="n"/>
      <c r="F1691" s="18" t="n"/>
      <c r="G1691" s="17" t="n"/>
      <c r="H1691" s="18">
        <f>IF(OR($E1691&lt;&gt;"Desmontagem",$F1691=""),"",IFERROR($F1691-LOOKUP(2,1/(($B$4:$B1690=$B1691)*($E$4:$E1690="Montagem")),$F$4:$F1690),""))</f>
        <v/>
      </c>
      <c r="I1691" s="14" t="n"/>
    </row>
    <row r="1692">
      <c r="A1692" s="15" t="n"/>
      <c r="B1692" s="14" t="n"/>
      <c r="C1692" s="14" t="n"/>
      <c r="D1692" s="14" t="n"/>
      <c r="E1692" s="14" t="n"/>
      <c r="F1692" s="18" t="n"/>
      <c r="G1692" s="17" t="n"/>
      <c r="H1692" s="18">
        <f>IF(OR($E1692&lt;&gt;"Desmontagem",$F1692=""),"",IFERROR($F1692-LOOKUP(2,1/(($B$4:$B1691=$B1692)*($E$4:$E1691="Montagem")),$F$4:$F1691),""))</f>
        <v/>
      </c>
      <c r="I1692" s="14" t="n"/>
    </row>
    <row r="1693">
      <c r="A1693" s="15" t="n"/>
      <c r="B1693" s="14" t="n"/>
      <c r="C1693" s="14" t="n"/>
      <c r="D1693" s="14" t="n"/>
      <c r="E1693" s="14" t="n"/>
      <c r="F1693" s="18" t="n"/>
      <c r="G1693" s="17" t="n"/>
      <c r="H1693" s="18">
        <f>IF(OR($E1693&lt;&gt;"Desmontagem",$F1693=""),"",IFERROR($F1693-LOOKUP(2,1/(($B$4:$B1692=$B1693)*($E$4:$E1692="Montagem")),$F$4:$F1692),""))</f>
        <v/>
      </c>
      <c r="I1693" s="14" t="n"/>
    </row>
    <row r="1694">
      <c r="A1694" s="15" t="n"/>
      <c r="B1694" s="14" t="n"/>
      <c r="C1694" s="14" t="n"/>
      <c r="D1694" s="14" t="n"/>
      <c r="E1694" s="14" t="n"/>
      <c r="F1694" s="18" t="n"/>
      <c r="G1694" s="17" t="n"/>
      <c r="H1694" s="18">
        <f>IF(OR($E1694&lt;&gt;"Desmontagem",$F1694=""),"",IFERROR($F1694-LOOKUP(2,1/(($B$4:$B1693=$B1694)*($E$4:$E1693="Montagem")),$F$4:$F1693),""))</f>
        <v/>
      </c>
      <c r="I1694" s="14" t="n"/>
    </row>
    <row r="1695">
      <c r="A1695" s="15" t="n"/>
      <c r="B1695" s="14" t="n"/>
      <c r="C1695" s="14" t="n"/>
      <c r="D1695" s="14" t="n"/>
      <c r="E1695" s="14" t="n"/>
      <c r="F1695" s="18" t="n"/>
      <c r="G1695" s="17" t="n"/>
      <c r="H1695" s="18">
        <f>IF(OR($E1695&lt;&gt;"Desmontagem",$F1695=""),"",IFERROR($F1695-LOOKUP(2,1/(($B$4:$B1694=$B1695)*($E$4:$E1694="Montagem")),$F$4:$F1694),""))</f>
        <v/>
      </c>
      <c r="I1695" s="14" t="n"/>
    </row>
    <row r="1696">
      <c r="A1696" s="15" t="n"/>
      <c r="B1696" s="14" t="n"/>
      <c r="C1696" s="14" t="n"/>
      <c r="D1696" s="14" t="n"/>
      <c r="E1696" s="14" t="n"/>
      <c r="F1696" s="18" t="n"/>
      <c r="G1696" s="17" t="n"/>
      <c r="H1696" s="18">
        <f>IF(OR($E1696&lt;&gt;"Desmontagem",$F1696=""),"",IFERROR($F1696-LOOKUP(2,1/(($B$4:$B1695=$B1696)*($E$4:$E1695="Montagem")),$F$4:$F1695),""))</f>
        <v/>
      </c>
      <c r="I1696" s="14" t="n"/>
    </row>
    <row r="1697">
      <c r="A1697" s="15" t="n"/>
      <c r="B1697" s="14" t="n"/>
      <c r="C1697" s="14" t="n"/>
      <c r="D1697" s="14" t="n"/>
      <c r="E1697" s="14" t="n"/>
      <c r="F1697" s="18" t="n"/>
      <c r="G1697" s="17" t="n"/>
      <c r="H1697" s="18">
        <f>IF(OR($E1697&lt;&gt;"Desmontagem",$F1697=""),"",IFERROR($F1697-LOOKUP(2,1/(($B$4:$B1696=$B1697)*($E$4:$E1696="Montagem")),$F$4:$F1696),""))</f>
        <v/>
      </c>
      <c r="I1697" s="14" t="n"/>
    </row>
    <row r="1698">
      <c r="A1698" s="15" t="n"/>
      <c r="B1698" s="14" t="n"/>
      <c r="C1698" s="14" t="n"/>
      <c r="D1698" s="14" t="n"/>
      <c r="E1698" s="14" t="n"/>
      <c r="F1698" s="18" t="n"/>
      <c r="G1698" s="17" t="n"/>
      <c r="H1698" s="18">
        <f>IF(OR($E1698&lt;&gt;"Desmontagem",$F1698=""),"",IFERROR($F1698-LOOKUP(2,1/(($B$4:$B1697=$B1698)*($E$4:$E1697="Montagem")),$F$4:$F1697),""))</f>
        <v/>
      </c>
      <c r="I1698" s="14" t="n"/>
    </row>
    <row r="1699">
      <c r="A1699" s="15" t="n"/>
      <c r="B1699" s="14" t="n"/>
      <c r="C1699" s="14" t="n"/>
      <c r="D1699" s="14" t="n"/>
      <c r="E1699" s="14" t="n"/>
      <c r="F1699" s="18" t="n"/>
      <c r="G1699" s="17" t="n"/>
      <c r="H1699" s="18">
        <f>IF(OR($E1699&lt;&gt;"Desmontagem",$F1699=""),"",IFERROR($F1699-LOOKUP(2,1/(($B$4:$B1698=$B1699)*($E$4:$E1698="Montagem")),$F$4:$F1698),""))</f>
        <v/>
      </c>
      <c r="I1699" s="14" t="n"/>
    </row>
    <row r="1700">
      <c r="A1700" s="15" t="n"/>
      <c r="B1700" s="14" t="n"/>
      <c r="C1700" s="14" t="n"/>
      <c r="D1700" s="14" t="n"/>
      <c r="E1700" s="14" t="n"/>
      <c r="F1700" s="18" t="n"/>
      <c r="G1700" s="17" t="n"/>
      <c r="H1700" s="18">
        <f>IF(OR($E1700&lt;&gt;"Desmontagem",$F1700=""),"",IFERROR($F1700-LOOKUP(2,1/(($B$4:$B1699=$B1700)*($E$4:$E1699="Montagem")),$F$4:$F1699),""))</f>
        <v/>
      </c>
      <c r="I1700" s="14" t="n"/>
    </row>
    <row r="1701">
      <c r="A1701" s="15" t="n"/>
      <c r="B1701" s="14" t="n"/>
      <c r="C1701" s="14" t="n"/>
      <c r="D1701" s="14" t="n"/>
      <c r="E1701" s="14" t="n"/>
      <c r="F1701" s="18" t="n"/>
      <c r="G1701" s="17" t="n"/>
      <c r="H1701" s="18">
        <f>IF(OR($E1701&lt;&gt;"Desmontagem",$F1701=""),"",IFERROR($F1701-LOOKUP(2,1/(($B$4:$B1700=$B1701)*($E$4:$E1700="Montagem")),$F$4:$F1700),""))</f>
        <v/>
      </c>
      <c r="I1701" s="14" t="n"/>
    </row>
    <row r="1702">
      <c r="A1702" s="15" t="n"/>
      <c r="B1702" s="14" t="n"/>
      <c r="C1702" s="14" t="n"/>
      <c r="D1702" s="14" t="n"/>
      <c r="E1702" s="14" t="n"/>
      <c r="F1702" s="18" t="n"/>
      <c r="G1702" s="17" t="n"/>
      <c r="H1702" s="18">
        <f>IF(OR($E1702&lt;&gt;"Desmontagem",$F1702=""),"",IFERROR($F1702-LOOKUP(2,1/(($B$4:$B1701=$B1702)*($E$4:$E1701="Montagem")),$F$4:$F1701),""))</f>
        <v/>
      </c>
      <c r="I1702" s="14" t="n"/>
    </row>
    <row r="1703">
      <c r="A1703" s="15" t="n"/>
      <c r="B1703" s="14" t="n"/>
      <c r="C1703" s="14" t="n"/>
      <c r="D1703" s="14" t="n"/>
      <c r="E1703" s="14" t="n"/>
      <c r="F1703" s="18" t="n"/>
      <c r="G1703" s="17" t="n"/>
      <c r="H1703" s="18">
        <f>IF(OR($E1703&lt;&gt;"Desmontagem",$F1703=""),"",IFERROR($F1703-LOOKUP(2,1/(($B$4:$B1702=$B1703)*($E$4:$E1702="Montagem")),$F$4:$F1702),""))</f>
        <v/>
      </c>
      <c r="I1703" s="14" t="n"/>
    </row>
    <row r="1704">
      <c r="A1704" s="15" t="n"/>
      <c r="B1704" s="14" t="n"/>
      <c r="C1704" s="14" t="n"/>
      <c r="D1704" s="14" t="n"/>
      <c r="E1704" s="14" t="n"/>
      <c r="F1704" s="18" t="n"/>
      <c r="G1704" s="17" t="n"/>
      <c r="H1704" s="18">
        <f>IF(OR($E1704&lt;&gt;"Desmontagem",$F1704=""),"",IFERROR($F1704-LOOKUP(2,1/(($B$4:$B1703=$B1704)*($E$4:$E1703="Montagem")),$F$4:$F1703),""))</f>
        <v/>
      </c>
      <c r="I1704" s="14" t="n"/>
    </row>
    <row r="1705">
      <c r="A1705" s="15" t="n"/>
      <c r="B1705" s="14" t="n"/>
      <c r="C1705" s="14" t="n"/>
      <c r="D1705" s="14" t="n"/>
      <c r="E1705" s="14" t="n"/>
      <c r="F1705" s="18" t="n"/>
      <c r="G1705" s="17" t="n"/>
      <c r="H1705" s="18">
        <f>IF(OR($E1705&lt;&gt;"Desmontagem",$F1705=""),"",IFERROR($F1705-LOOKUP(2,1/(($B$4:$B1704=$B1705)*($E$4:$E1704="Montagem")),$F$4:$F1704),""))</f>
        <v/>
      </c>
      <c r="I1705" s="14" t="n"/>
    </row>
    <row r="1706">
      <c r="A1706" s="15" t="n"/>
      <c r="B1706" s="14" t="n"/>
      <c r="C1706" s="14" t="n"/>
      <c r="D1706" s="14" t="n"/>
      <c r="E1706" s="14" t="n"/>
      <c r="F1706" s="18" t="n"/>
      <c r="G1706" s="17" t="n"/>
      <c r="H1706" s="18">
        <f>IF(OR($E1706&lt;&gt;"Desmontagem",$F1706=""),"",IFERROR($F1706-LOOKUP(2,1/(($B$4:$B1705=$B1706)*($E$4:$E1705="Montagem")),$F$4:$F1705),""))</f>
        <v/>
      </c>
      <c r="I1706" s="14" t="n"/>
    </row>
    <row r="1707">
      <c r="A1707" s="15" t="n"/>
      <c r="B1707" s="14" t="n"/>
      <c r="C1707" s="14" t="n"/>
      <c r="D1707" s="14" t="n"/>
      <c r="E1707" s="14" t="n"/>
      <c r="F1707" s="18" t="n"/>
      <c r="G1707" s="17" t="n"/>
      <c r="H1707" s="18">
        <f>IF(OR($E1707&lt;&gt;"Desmontagem",$F1707=""),"",IFERROR($F1707-LOOKUP(2,1/(($B$4:$B1706=$B1707)*($E$4:$E1706="Montagem")),$F$4:$F1706),""))</f>
        <v/>
      </c>
      <c r="I1707" s="14" t="n"/>
    </row>
    <row r="1708">
      <c r="A1708" s="15" t="n"/>
      <c r="B1708" s="14" t="n"/>
      <c r="C1708" s="14" t="n"/>
      <c r="D1708" s="14" t="n"/>
      <c r="E1708" s="14" t="n"/>
      <c r="F1708" s="18" t="n"/>
      <c r="G1708" s="17" t="n"/>
      <c r="H1708" s="18">
        <f>IF(OR($E1708&lt;&gt;"Desmontagem",$F1708=""),"",IFERROR($F1708-LOOKUP(2,1/(($B$4:$B1707=$B1708)*($E$4:$E1707="Montagem")),$F$4:$F1707),""))</f>
        <v/>
      </c>
      <c r="I1708" s="14" t="n"/>
    </row>
    <row r="1709">
      <c r="A1709" s="15" t="n"/>
      <c r="B1709" s="14" t="n"/>
      <c r="C1709" s="14" t="n"/>
      <c r="D1709" s="14" t="n"/>
      <c r="E1709" s="14" t="n"/>
      <c r="F1709" s="18" t="n"/>
      <c r="G1709" s="17" t="n"/>
      <c r="H1709" s="18">
        <f>IF(OR($E1709&lt;&gt;"Desmontagem",$F1709=""),"",IFERROR($F1709-LOOKUP(2,1/(($B$4:$B1708=$B1709)*($E$4:$E1708="Montagem")),$F$4:$F1708),""))</f>
        <v/>
      </c>
      <c r="I1709" s="14" t="n"/>
    </row>
    <row r="1710">
      <c r="A1710" s="15" t="n"/>
      <c r="B1710" s="14" t="n"/>
      <c r="C1710" s="14" t="n"/>
      <c r="D1710" s="14" t="n"/>
      <c r="E1710" s="14" t="n"/>
      <c r="F1710" s="18" t="n"/>
      <c r="G1710" s="17" t="n"/>
      <c r="H1710" s="18">
        <f>IF(OR($E1710&lt;&gt;"Desmontagem",$F1710=""),"",IFERROR($F1710-LOOKUP(2,1/(($B$4:$B1709=$B1710)*($E$4:$E1709="Montagem")),$F$4:$F1709),""))</f>
        <v/>
      </c>
      <c r="I1710" s="14" t="n"/>
    </row>
    <row r="1711">
      <c r="A1711" s="15" t="n"/>
      <c r="B1711" s="14" t="n"/>
      <c r="C1711" s="14" t="n"/>
      <c r="D1711" s="14" t="n"/>
      <c r="E1711" s="14" t="n"/>
      <c r="F1711" s="18" t="n"/>
      <c r="G1711" s="17" t="n"/>
      <c r="H1711" s="18">
        <f>IF(OR($E1711&lt;&gt;"Desmontagem",$F1711=""),"",IFERROR($F1711-LOOKUP(2,1/(($B$4:$B1710=$B1711)*($E$4:$E1710="Montagem")),$F$4:$F1710),""))</f>
        <v/>
      </c>
      <c r="I1711" s="14" t="n"/>
    </row>
    <row r="1712">
      <c r="A1712" s="15" t="n"/>
      <c r="B1712" s="14" t="n"/>
      <c r="C1712" s="14" t="n"/>
      <c r="D1712" s="14" t="n"/>
      <c r="E1712" s="14" t="n"/>
      <c r="F1712" s="18" t="n"/>
      <c r="G1712" s="17" t="n"/>
      <c r="H1712" s="18">
        <f>IF(OR($E1712&lt;&gt;"Desmontagem",$F1712=""),"",IFERROR($F1712-LOOKUP(2,1/(($B$4:$B1711=$B1712)*($E$4:$E1711="Montagem")),$F$4:$F1711),""))</f>
        <v/>
      </c>
      <c r="I1712" s="14" t="n"/>
    </row>
    <row r="1713">
      <c r="A1713" s="15" t="n"/>
      <c r="B1713" s="14" t="n"/>
      <c r="C1713" s="14" t="n"/>
      <c r="D1713" s="14" t="n"/>
      <c r="E1713" s="14" t="n"/>
      <c r="F1713" s="18" t="n"/>
      <c r="G1713" s="17" t="n"/>
      <c r="H1713" s="18">
        <f>IF(OR($E1713&lt;&gt;"Desmontagem",$F1713=""),"",IFERROR($F1713-LOOKUP(2,1/(($B$4:$B1712=$B1713)*($E$4:$E1712="Montagem")),$F$4:$F1712),""))</f>
        <v/>
      </c>
      <c r="I1713" s="14" t="n"/>
    </row>
    <row r="1714">
      <c r="A1714" s="15" t="n"/>
      <c r="B1714" s="14" t="n"/>
      <c r="C1714" s="14" t="n"/>
      <c r="D1714" s="14" t="n"/>
      <c r="E1714" s="14" t="n"/>
      <c r="F1714" s="18" t="n"/>
      <c r="G1714" s="17" t="n"/>
      <c r="H1714" s="18">
        <f>IF(OR($E1714&lt;&gt;"Desmontagem",$F1714=""),"",IFERROR($F1714-LOOKUP(2,1/(($B$4:$B1713=$B1714)*($E$4:$E1713="Montagem")),$F$4:$F1713),""))</f>
        <v/>
      </c>
      <c r="I1714" s="14" t="n"/>
    </row>
    <row r="1715">
      <c r="A1715" s="15" t="n"/>
      <c r="B1715" s="14" t="n"/>
      <c r="C1715" s="14" t="n"/>
      <c r="D1715" s="14" t="n"/>
      <c r="E1715" s="14" t="n"/>
      <c r="F1715" s="18" t="n"/>
      <c r="G1715" s="17" t="n"/>
      <c r="H1715" s="18">
        <f>IF(OR($E1715&lt;&gt;"Desmontagem",$F1715=""),"",IFERROR($F1715-LOOKUP(2,1/(($B$4:$B1714=$B1715)*($E$4:$E1714="Montagem")),$F$4:$F1714),""))</f>
        <v/>
      </c>
      <c r="I1715" s="14" t="n"/>
    </row>
    <row r="1716">
      <c r="A1716" s="15" t="n"/>
      <c r="B1716" s="14" t="n"/>
      <c r="C1716" s="14" t="n"/>
      <c r="D1716" s="14" t="n"/>
      <c r="E1716" s="14" t="n"/>
      <c r="F1716" s="18" t="n"/>
      <c r="G1716" s="17" t="n"/>
      <c r="H1716" s="18">
        <f>IF(OR($E1716&lt;&gt;"Desmontagem",$F1716=""),"",IFERROR($F1716-LOOKUP(2,1/(($B$4:$B1715=$B1716)*($E$4:$E1715="Montagem")),$F$4:$F1715),""))</f>
        <v/>
      </c>
      <c r="I1716" s="14" t="n"/>
    </row>
    <row r="1717">
      <c r="A1717" s="15" t="n"/>
      <c r="B1717" s="14" t="n"/>
      <c r="C1717" s="14" t="n"/>
      <c r="D1717" s="14" t="n"/>
      <c r="E1717" s="14" t="n"/>
      <c r="F1717" s="18" t="n"/>
      <c r="G1717" s="17" t="n"/>
      <c r="H1717" s="18">
        <f>IF(OR($E1717&lt;&gt;"Desmontagem",$F1717=""),"",IFERROR($F1717-LOOKUP(2,1/(($B$4:$B1716=$B1717)*($E$4:$E1716="Montagem")),$F$4:$F1716),""))</f>
        <v/>
      </c>
      <c r="I1717" s="14" t="n"/>
    </row>
    <row r="1718">
      <c r="A1718" s="15" t="n"/>
      <c r="B1718" s="14" t="n"/>
      <c r="C1718" s="14" t="n"/>
      <c r="D1718" s="14" t="n"/>
      <c r="E1718" s="14" t="n"/>
      <c r="F1718" s="18" t="n"/>
      <c r="G1718" s="17" t="n"/>
      <c r="H1718" s="18">
        <f>IF(OR($E1718&lt;&gt;"Desmontagem",$F1718=""),"",IFERROR($F1718-LOOKUP(2,1/(($B$4:$B1717=$B1718)*($E$4:$E1717="Montagem")),$F$4:$F1717),""))</f>
        <v/>
      </c>
      <c r="I1718" s="14" t="n"/>
    </row>
    <row r="1719">
      <c r="A1719" s="15" t="n"/>
      <c r="B1719" s="14" t="n"/>
      <c r="C1719" s="14" t="n"/>
      <c r="D1719" s="14" t="n"/>
      <c r="E1719" s="14" t="n"/>
      <c r="F1719" s="18" t="n"/>
      <c r="G1719" s="17" t="n"/>
      <c r="H1719" s="18">
        <f>IF(OR($E1719&lt;&gt;"Desmontagem",$F1719=""),"",IFERROR($F1719-LOOKUP(2,1/(($B$4:$B1718=$B1719)*($E$4:$E1718="Montagem")),$F$4:$F1718),""))</f>
        <v/>
      </c>
      <c r="I1719" s="14" t="n"/>
    </row>
    <row r="1720">
      <c r="A1720" s="15" t="n"/>
      <c r="B1720" s="14" t="n"/>
      <c r="C1720" s="14" t="n"/>
      <c r="D1720" s="14" t="n"/>
      <c r="E1720" s="14" t="n"/>
      <c r="F1720" s="18" t="n"/>
      <c r="G1720" s="17" t="n"/>
      <c r="H1720" s="18">
        <f>IF(OR($E1720&lt;&gt;"Desmontagem",$F1720=""),"",IFERROR($F1720-LOOKUP(2,1/(($B$4:$B1719=$B1720)*($E$4:$E1719="Montagem")),$F$4:$F1719),""))</f>
        <v/>
      </c>
      <c r="I1720" s="14" t="n"/>
    </row>
    <row r="1721">
      <c r="A1721" s="15" t="n"/>
      <c r="B1721" s="14" t="n"/>
      <c r="C1721" s="14" t="n"/>
      <c r="D1721" s="14" t="n"/>
      <c r="E1721" s="14" t="n"/>
      <c r="F1721" s="18" t="n"/>
      <c r="G1721" s="17" t="n"/>
      <c r="H1721" s="18">
        <f>IF(OR($E1721&lt;&gt;"Desmontagem",$F1721=""),"",IFERROR($F1721-LOOKUP(2,1/(($B$4:$B1720=$B1721)*($E$4:$E1720="Montagem")),$F$4:$F1720),""))</f>
        <v/>
      </c>
      <c r="I1721" s="14" t="n"/>
    </row>
    <row r="1722">
      <c r="A1722" s="15" t="n"/>
      <c r="B1722" s="14" t="n"/>
      <c r="C1722" s="14" t="n"/>
      <c r="D1722" s="14" t="n"/>
      <c r="E1722" s="14" t="n"/>
      <c r="F1722" s="18" t="n"/>
      <c r="G1722" s="17" t="n"/>
      <c r="H1722" s="18">
        <f>IF(OR($E1722&lt;&gt;"Desmontagem",$F1722=""),"",IFERROR($F1722-LOOKUP(2,1/(($B$4:$B1721=$B1722)*($E$4:$E1721="Montagem")),$F$4:$F1721),""))</f>
        <v/>
      </c>
      <c r="I1722" s="14" t="n"/>
    </row>
    <row r="1723">
      <c r="A1723" s="15" t="n"/>
      <c r="B1723" s="14" t="n"/>
      <c r="C1723" s="14" t="n"/>
      <c r="D1723" s="14" t="n"/>
      <c r="E1723" s="14" t="n"/>
      <c r="F1723" s="18" t="n"/>
      <c r="G1723" s="17" t="n"/>
      <c r="H1723" s="18">
        <f>IF(OR($E1723&lt;&gt;"Desmontagem",$F1723=""),"",IFERROR($F1723-LOOKUP(2,1/(($B$4:$B1722=$B1723)*($E$4:$E1722="Montagem")),$F$4:$F1722),""))</f>
        <v/>
      </c>
      <c r="I1723" s="14" t="n"/>
    </row>
    <row r="1724">
      <c r="A1724" s="15" t="n"/>
      <c r="B1724" s="14" t="n"/>
      <c r="C1724" s="14" t="n"/>
      <c r="D1724" s="14" t="n"/>
      <c r="E1724" s="14" t="n"/>
      <c r="F1724" s="18" t="n"/>
      <c r="G1724" s="17" t="n"/>
      <c r="H1724" s="18">
        <f>IF(OR($E1724&lt;&gt;"Desmontagem",$F1724=""),"",IFERROR($F1724-LOOKUP(2,1/(($B$4:$B1723=$B1724)*($E$4:$E1723="Montagem")),$F$4:$F1723),""))</f>
        <v/>
      </c>
      <c r="I1724" s="14" t="n"/>
    </row>
    <row r="1725">
      <c r="A1725" s="15" t="n"/>
      <c r="B1725" s="14" t="n"/>
      <c r="C1725" s="14" t="n"/>
      <c r="D1725" s="14" t="n"/>
      <c r="E1725" s="14" t="n"/>
      <c r="F1725" s="18" t="n"/>
      <c r="G1725" s="17" t="n"/>
      <c r="H1725" s="18">
        <f>IF(OR($E1725&lt;&gt;"Desmontagem",$F1725=""),"",IFERROR($F1725-LOOKUP(2,1/(($B$4:$B1724=$B1725)*($E$4:$E1724="Montagem")),$F$4:$F1724),""))</f>
        <v/>
      </c>
      <c r="I1725" s="14" t="n"/>
    </row>
    <row r="1726">
      <c r="A1726" s="15" t="n"/>
      <c r="B1726" s="14" t="n"/>
      <c r="C1726" s="14" t="n"/>
      <c r="D1726" s="14" t="n"/>
      <c r="E1726" s="14" t="n"/>
      <c r="F1726" s="18" t="n"/>
      <c r="G1726" s="17" t="n"/>
      <c r="H1726" s="18">
        <f>IF(OR($E1726&lt;&gt;"Desmontagem",$F1726=""),"",IFERROR($F1726-LOOKUP(2,1/(($B$4:$B1725=$B1726)*($E$4:$E1725="Montagem")),$F$4:$F1725),""))</f>
        <v/>
      </c>
      <c r="I1726" s="14" t="n"/>
    </row>
    <row r="1727">
      <c r="A1727" s="15" t="n"/>
      <c r="B1727" s="14" t="n"/>
      <c r="C1727" s="14" t="n"/>
      <c r="D1727" s="14" t="n"/>
      <c r="E1727" s="14" t="n"/>
      <c r="F1727" s="18" t="n"/>
      <c r="G1727" s="17" t="n"/>
      <c r="H1727" s="18">
        <f>IF(OR($E1727&lt;&gt;"Desmontagem",$F1727=""),"",IFERROR($F1727-LOOKUP(2,1/(($B$4:$B1726=$B1727)*($E$4:$E1726="Montagem")),$F$4:$F1726),""))</f>
        <v/>
      </c>
      <c r="I1727" s="14" t="n"/>
    </row>
    <row r="1728">
      <c r="A1728" s="15" t="n"/>
      <c r="B1728" s="14" t="n"/>
      <c r="C1728" s="14" t="n"/>
      <c r="D1728" s="14" t="n"/>
      <c r="E1728" s="14" t="n"/>
      <c r="F1728" s="18" t="n"/>
      <c r="G1728" s="17" t="n"/>
      <c r="H1728" s="18">
        <f>IF(OR($E1728&lt;&gt;"Desmontagem",$F1728=""),"",IFERROR($F1728-LOOKUP(2,1/(($B$4:$B1727=$B1728)*($E$4:$E1727="Montagem")),$F$4:$F1727),""))</f>
        <v/>
      </c>
      <c r="I1728" s="14" t="n"/>
    </row>
    <row r="1729">
      <c r="A1729" s="15" t="n"/>
      <c r="B1729" s="14" t="n"/>
      <c r="C1729" s="14" t="n"/>
      <c r="D1729" s="14" t="n"/>
      <c r="E1729" s="14" t="n"/>
      <c r="F1729" s="18" t="n"/>
      <c r="G1729" s="17" t="n"/>
      <c r="H1729" s="18">
        <f>IF(OR($E1729&lt;&gt;"Desmontagem",$F1729=""),"",IFERROR($F1729-LOOKUP(2,1/(($B$4:$B1728=$B1729)*($E$4:$E1728="Montagem")),$F$4:$F1728),""))</f>
        <v/>
      </c>
      <c r="I1729" s="14" t="n"/>
    </row>
    <row r="1730">
      <c r="A1730" s="15" t="n"/>
      <c r="B1730" s="14" t="n"/>
      <c r="C1730" s="14" t="n"/>
      <c r="D1730" s="14" t="n"/>
      <c r="E1730" s="14" t="n"/>
      <c r="F1730" s="18" t="n"/>
      <c r="G1730" s="17" t="n"/>
      <c r="H1730" s="18">
        <f>IF(OR($E1730&lt;&gt;"Desmontagem",$F1730=""),"",IFERROR($F1730-LOOKUP(2,1/(($B$4:$B1729=$B1730)*($E$4:$E1729="Montagem")),$F$4:$F1729),""))</f>
        <v/>
      </c>
      <c r="I1730" s="14" t="n"/>
    </row>
    <row r="1731">
      <c r="A1731" s="15" t="n"/>
      <c r="B1731" s="14" t="n"/>
      <c r="C1731" s="14" t="n"/>
      <c r="D1731" s="14" t="n"/>
      <c r="E1731" s="14" t="n"/>
      <c r="F1731" s="18" t="n"/>
      <c r="G1731" s="17" t="n"/>
      <c r="H1731" s="18">
        <f>IF(OR($E1731&lt;&gt;"Desmontagem",$F1731=""),"",IFERROR($F1731-LOOKUP(2,1/(($B$4:$B1730=$B1731)*($E$4:$E1730="Montagem")),$F$4:$F1730),""))</f>
        <v/>
      </c>
      <c r="I1731" s="14" t="n"/>
    </row>
    <row r="1732">
      <c r="A1732" s="15" t="n"/>
      <c r="B1732" s="14" t="n"/>
      <c r="C1732" s="14" t="n"/>
      <c r="D1732" s="14" t="n"/>
      <c r="E1732" s="14" t="n"/>
      <c r="F1732" s="18" t="n"/>
      <c r="G1732" s="17" t="n"/>
      <c r="H1732" s="18">
        <f>IF(OR($E1732&lt;&gt;"Desmontagem",$F1732=""),"",IFERROR($F1732-LOOKUP(2,1/(($B$4:$B1731=$B1732)*($E$4:$E1731="Montagem")),$F$4:$F1731),""))</f>
        <v/>
      </c>
      <c r="I1732" s="14" t="n"/>
    </row>
    <row r="1733">
      <c r="A1733" s="15" t="n"/>
      <c r="B1733" s="14" t="n"/>
      <c r="C1733" s="14" t="n"/>
      <c r="D1733" s="14" t="n"/>
      <c r="E1733" s="14" t="n"/>
      <c r="F1733" s="18" t="n"/>
      <c r="G1733" s="17" t="n"/>
      <c r="H1733" s="18">
        <f>IF(OR($E1733&lt;&gt;"Desmontagem",$F1733=""),"",IFERROR($F1733-LOOKUP(2,1/(($B$4:$B1732=$B1733)*($E$4:$E1732="Montagem")),$F$4:$F1732),""))</f>
        <v/>
      </c>
      <c r="I1733" s="14" t="n"/>
    </row>
    <row r="1734">
      <c r="A1734" s="15" t="n"/>
      <c r="B1734" s="14" t="n"/>
      <c r="C1734" s="14" t="n"/>
      <c r="D1734" s="14" t="n"/>
      <c r="E1734" s="14" t="n"/>
      <c r="F1734" s="18" t="n"/>
      <c r="G1734" s="17" t="n"/>
      <c r="H1734" s="18">
        <f>IF(OR($E1734&lt;&gt;"Desmontagem",$F1734=""),"",IFERROR($F1734-LOOKUP(2,1/(($B$4:$B1733=$B1734)*($E$4:$E1733="Montagem")),$F$4:$F1733),""))</f>
        <v/>
      </c>
      <c r="I1734" s="14" t="n"/>
    </row>
    <row r="1735">
      <c r="A1735" s="15" t="n"/>
      <c r="B1735" s="14" t="n"/>
      <c r="C1735" s="14" t="n"/>
      <c r="D1735" s="14" t="n"/>
      <c r="E1735" s="14" t="n"/>
      <c r="F1735" s="18" t="n"/>
      <c r="G1735" s="17" t="n"/>
      <c r="H1735" s="18">
        <f>IF(OR($E1735&lt;&gt;"Desmontagem",$F1735=""),"",IFERROR($F1735-LOOKUP(2,1/(($B$4:$B1734=$B1735)*($E$4:$E1734="Montagem")),$F$4:$F1734),""))</f>
        <v/>
      </c>
      <c r="I1735" s="14" t="n"/>
    </row>
    <row r="1736">
      <c r="A1736" s="15" t="n"/>
      <c r="B1736" s="14" t="n"/>
      <c r="C1736" s="14" t="n"/>
      <c r="D1736" s="14" t="n"/>
      <c r="E1736" s="14" t="n"/>
      <c r="F1736" s="18" t="n"/>
      <c r="G1736" s="17" t="n"/>
      <c r="H1736" s="18">
        <f>IF(OR($E1736&lt;&gt;"Desmontagem",$F1736=""),"",IFERROR($F1736-LOOKUP(2,1/(($B$4:$B1735=$B1736)*($E$4:$E1735="Montagem")),$F$4:$F1735),""))</f>
        <v/>
      </c>
      <c r="I1736" s="14" t="n"/>
    </row>
    <row r="1737">
      <c r="A1737" s="15" t="n"/>
      <c r="B1737" s="14" t="n"/>
      <c r="C1737" s="14" t="n"/>
      <c r="D1737" s="14" t="n"/>
      <c r="E1737" s="14" t="n"/>
      <c r="F1737" s="18" t="n"/>
      <c r="G1737" s="17" t="n"/>
      <c r="H1737" s="18">
        <f>IF(OR($E1737&lt;&gt;"Desmontagem",$F1737=""),"",IFERROR($F1737-LOOKUP(2,1/(($B$4:$B1736=$B1737)*($E$4:$E1736="Montagem")),$F$4:$F1736),""))</f>
        <v/>
      </c>
      <c r="I1737" s="14" t="n"/>
    </row>
    <row r="1738">
      <c r="A1738" s="15" t="n"/>
      <c r="B1738" s="14" t="n"/>
      <c r="C1738" s="14" t="n"/>
      <c r="D1738" s="14" t="n"/>
      <c r="E1738" s="14" t="n"/>
      <c r="F1738" s="18" t="n"/>
      <c r="G1738" s="17" t="n"/>
      <c r="H1738" s="18">
        <f>IF(OR($E1738&lt;&gt;"Desmontagem",$F1738=""),"",IFERROR($F1738-LOOKUP(2,1/(($B$4:$B1737=$B1738)*($E$4:$E1737="Montagem")),$F$4:$F1737),""))</f>
        <v/>
      </c>
      <c r="I1738" s="14" t="n"/>
    </row>
    <row r="1739">
      <c r="A1739" s="15" t="n"/>
      <c r="B1739" s="14" t="n"/>
      <c r="C1739" s="14" t="n"/>
      <c r="D1739" s="14" t="n"/>
      <c r="E1739" s="14" t="n"/>
      <c r="F1739" s="18" t="n"/>
      <c r="G1739" s="17" t="n"/>
      <c r="H1739" s="18">
        <f>IF(OR($E1739&lt;&gt;"Desmontagem",$F1739=""),"",IFERROR($F1739-LOOKUP(2,1/(($B$4:$B1738=$B1739)*($E$4:$E1738="Montagem")),$F$4:$F1738),""))</f>
        <v/>
      </c>
      <c r="I1739" s="14" t="n"/>
    </row>
    <row r="1740">
      <c r="A1740" s="15" t="n"/>
      <c r="B1740" s="14" t="n"/>
      <c r="C1740" s="14" t="n"/>
      <c r="D1740" s="14" t="n"/>
      <c r="E1740" s="14" t="n"/>
      <c r="F1740" s="18" t="n"/>
      <c r="G1740" s="17" t="n"/>
      <c r="H1740" s="18">
        <f>IF(OR($E1740&lt;&gt;"Desmontagem",$F1740=""),"",IFERROR($F1740-LOOKUP(2,1/(($B$4:$B1739=$B1740)*($E$4:$E1739="Montagem")),$F$4:$F1739),""))</f>
        <v/>
      </c>
      <c r="I1740" s="14" t="n"/>
    </row>
    <row r="1741">
      <c r="A1741" s="15" t="n"/>
      <c r="B1741" s="14" t="n"/>
      <c r="C1741" s="14" t="n"/>
      <c r="D1741" s="14" t="n"/>
      <c r="E1741" s="14" t="n"/>
      <c r="F1741" s="18" t="n"/>
      <c r="G1741" s="17" t="n"/>
      <c r="H1741" s="18">
        <f>IF(OR($E1741&lt;&gt;"Desmontagem",$F1741=""),"",IFERROR($F1741-LOOKUP(2,1/(($B$4:$B1740=$B1741)*($E$4:$E1740="Montagem")),$F$4:$F1740),""))</f>
        <v/>
      </c>
      <c r="I1741" s="14" t="n"/>
    </row>
    <row r="1742">
      <c r="A1742" s="15" t="n"/>
      <c r="B1742" s="14" t="n"/>
      <c r="C1742" s="14" t="n"/>
      <c r="D1742" s="14" t="n"/>
      <c r="E1742" s="14" t="n"/>
      <c r="F1742" s="18" t="n"/>
      <c r="G1742" s="17" t="n"/>
      <c r="H1742" s="18">
        <f>IF(OR($E1742&lt;&gt;"Desmontagem",$F1742=""),"",IFERROR($F1742-LOOKUP(2,1/(($B$4:$B1741=$B1742)*($E$4:$E1741="Montagem")),$F$4:$F1741),""))</f>
        <v/>
      </c>
      <c r="I1742" s="14" t="n"/>
    </row>
    <row r="1743">
      <c r="A1743" s="15" t="n"/>
      <c r="B1743" s="14" t="n"/>
      <c r="C1743" s="14" t="n"/>
      <c r="D1743" s="14" t="n"/>
      <c r="E1743" s="14" t="n"/>
      <c r="F1743" s="18" t="n"/>
      <c r="G1743" s="17" t="n"/>
      <c r="H1743" s="18">
        <f>IF(OR($E1743&lt;&gt;"Desmontagem",$F1743=""),"",IFERROR($F1743-LOOKUP(2,1/(($B$4:$B1742=$B1743)*($E$4:$E1742="Montagem")),$F$4:$F1742),""))</f>
        <v/>
      </c>
      <c r="I1743" s="14" t="n"/>
    </row>
    <row r="1744">
      <c r="A1744" s="15" t="n"/>
      <c r="B1744" s="14" t="n"/>
      <c r="C1744" s="14" t="n"/>
      <c r="D1744" s="14" t="n"/>
      <c r="E1744" s="14" t="n"/>
      <c r="F1744" s="18" t="n"/>
      <c r="G1744" s="17" t="n"/>
      <c r="H1744" s="18">
        <f>IF(OR($E1744&lt;&gt;"Desmontagem",$F1744=""),"",IFERROR($F1744-LOOKUP(2,1/(($B$4:$B1743=$B1744)*($E$4:$E1743="Montagem")),$F$4:$F1743),""))</f>
        <v/>
      </c>
      <c r="I1744" s="14" t="n"/>
    </row>
    <row r="1745">
      <c r="A1745" s="15" t="n"/>
      <c r="B1745" s="14" t="n"/>
      <c r="C1745" s="14" t="n"/>
      <c r="D1745" s="14" t="n"/>
      <c r="E1745" s="14" t="n"/>
      <c r="F1745" s="18" t="n"/>
      <c r="G1745" s="17" t="n"/>
      <c r="H1745" s="18">
        <f>IF(OR($E1745&lt;&gt;"Desmontagem",$F1745=""),"",IFERROR($F1745-LOOKUP(2,1/(($B$4:$B1744=$B1745)*($E$4:$E1744="Montagem")),$F$4:$F1744),""))</f>
        <v/>
      </c>
      <c r="I1745" s="14" t="n"/>
    </row>
    <row r="1746">
      <c r="A1746" s="15" t="n"/>
      <c r="B1746" s="14" t="n"/>
      <c r="C1746" s="14" t="n"/>
      <c r="D1746" s="14" t="n"/>
      <c r="E1746" s="14" t="n"/>
      <c r="F1746" s="18" t="n"/>
      <c r="G1746" s="17" t="n"/>
      <c r="H1746" s="18">
        <f>IF(OR($E1746&lt;&gt;"Desmontagem",$F1746=""),"",IFERROR($F1746-LOOKUP(2,1/(($B$4:$B1745=$B1746)*($E$4:$E1745="Montagem")),$F$4:$F1745),""))</f>
        <v/>
      </c>
      <c r="I1746" s="14" t="n"/>
    </row>
    <row r="1747">
      <c r="A1747" s="15" t="n"/>
      <c r="B1747" s="14" t="n"/>
      <c r="C1747" s="14" t="n"/>
      <c r="D1747" s="14" t="n"/>
      <c r="E1747" s="14" t="n"/>
      <c r="F1747" s="18" t="n"/>
      <c r="G1747" s="17" t="n"/>
      <c r="H1747" s="18">
        <f>IF(OR($E1747&lt;&gt;"Desmontagem",$F1747=""),"",IFERROR($F1747-LOOKUP(2,1/(($B$4:$B1746=$B1747)*($E$4:$E1746="Montagem")),$F$4:$F1746),""))</f>
        <v/>
      </c>
      <c r="I1747" s="14" t="n"/>
    </row>
    <row r="1748">
      <c r="A1748" s="15" t="n"/>
      <c r="B1748" s="14" t="n"/>
      <c r="C1748" s="14" t="n"/>
      <c r="D1748" s="14" t="n"/>
      <c r="E1748" s="14" t="n"/>
      <c r="F1748" s="18" t="n"/>
      <c r="G1748" s="17" t="n"/>
      <c r="H1748" s="18">
        <f>IF(OR($E1748&lt;&gt;"Desmontagem",$F1748=""),"",IFERROR($F1748-LOOKUP(2,1/(($B$4:$B1747=$B1748)*($E$4:$E1747="Montagem")),$F$4:$F1747),""))</f>
        <v/>
      </c>
      <c r="I1748" s="14" t="n"/>
    </row>
    <row r="1749">
      <c r="A1749" s="15" t="n"/>
      <c r="B1749" s="14" t="n"/>
      <c r="C1749" s="14" t="n"/>
      <c r="D1749" s="14" t="n"/>
      <c r="E1749" s="14" t="n"/>
      <c r="F1749" s="18" t="n"/>
      <c r="G1749" s="17" t="n"/>
      <c r="H1749" s="18">
        <f>IF(OR($E1749&lt;&gt;"Desmontagem",$F1749=""),"",IFERROR($F1749-LOOKUP(2,1/(($B$4:$B1748=$B1749)*($E$4:$E1748="Montagem")),$F$4:$F1748),""))</f>
        <v/>
      </c>
      <c r="I1749" s="14" t="n"/>
    </row>
    <row r="1750">
      <c r="A1750" s="15" t="n"/>
      <c r="B1750" s="14" t="n"/>
      <c r="C1750" s="14" t="n"/>
      <c r="D1750" s="14" t="n"/>
      <c r="E1750" s="14" t="n"/>
      <c r="F1750" s="18" t="n"/>
      <c r="G1750" s="17" t="n"/>
      <c r="H1750" s="18">
        <f>IF(OR($E1750&lt;&gt;"Desmontagem",$F1750=""),"",IFERROR($F1750-LOOKUP(2,1/(($B$4:$B1749=$B1750)*($E$4:$E1749="Montagem")),$F$4:$F1749),""))</f>
        <v/>
      </c>
      <c r="I1750" s="14" t="n"/>
    </row>
    <row r="1751">
      <c r="A1751" s="15" t="n"/>
      <c r="B1751" s="14" t="n"/>
      <c r="C1751" s="14" t="n"/>
      <c r="D1751" s="14" t="n"/>
      <c r="E1751" s="14" t="n"/>
      <c r="F1751" s="18" t="n"/>
      <c r="G1751" s="17" t="n"/>
      <c r="H1751" s="18">
        <f>IF(OR($E1751&lt;&gt;"Desmontagem",$F1751=""),"",IFERROR($F1751-LOOKUP(2,1/(($B$4:$B1750=$B1751)*($E$4:$E1750="Montagem")),$F$4:$F1750),""))</f>
        <v/>
      </c>
      <c r="I1751" s="14" t="n"/>
    </row>
    <row r="1752">
      <c r="A1752" s="15" t="n"/>
      <c r="B1752" s="14" t="n"/>
      <c r="C1752" s="14" t="n"/>
      <c r="D1752" s="14" t="n"/>
      <c r="E1752" s="14" t="n"/>
      <c r="F1752" s="18" t="n"/>
      <c r="G1752" s="17" t="n"/>
      <c r="H1752" s="18">
        <f>IF(OR($E1752&lt;&gt;"Desmontagem",$F1752=""),"",IFERROR($F1752-LOOKUP(2,1/(($B$4:$B1751=$B1752)*($E$4:$E1751="Montagem")),$F$4:$F1751),""))</f>
        <v/>
      </c>
      <c r="I1752" s="14" t="n"/>
    </row>
    <row r="1753">
      <c r="A1753" s="15" t="n"/>
      <c r="B1753" s="14" t="n"/>
      <c r="C1753" s="14" t="n"/>
      <c r="D1753" s="14" t="n"/>
      <c r="E1753" s="14" t="n"/>
      <c r="F1753" s="18" t="n"/>
      <c r="G1753" s="17" t="n"/>
      <c r="H1753" s="18">
        <f>IF(OR($E1753&lt;&gt;"Desmontagem",$F1753=""),"",IFERROR($F1753-LOOKUP(2,1/(($B$4:$B1752=$B1753)*($E$4:$E1752="Montagem")),$F$4:$F1752),""))</f>
        <v/>
      </c>
      <c r="I1753" s="14" t="n"/>
    </row>
    <row r="1754">
      <c r="A1754" s="15" t="n"/>
      <c r="B1754" s="14" t="n"/>
      <c r="C1754" s="14" t="n"/>
      <c r="D1754" s="14" t="n"/>
      <c r="E1754" s="14" t="n"/>
      <c r="F1754" s="18" t="n"/>
      <c r="G1754" s="17" t="n"/>
      <c r="H1754" s="18">
        <f>IF(OR($E1754&lt;&gt;"Desmontagem",$F1754=""),"",IFERROR($F1754-LOOKUP(2,1/(($B$4:$B1753=$B1754)*($E$4:$E1753="Montagem")),$F$4:$F1753),""))</f>
        <v/>
      </c>
      <c r="I1754" s="14" t="n"/>
    </row>
    <row r="1755">
      <c r="A1755" s="15" t="n"/>
      <c r="B1755" s="14" t="n"/>
      <c r="C1755" s="14" t="n"/>
      <c r="D1755" s="14" t="n"/>
      <c r="E1755" s="14" t="n"/>
      <c r="F1755" s="18" t="n"/>
      <c r="G1755" s="17" t="n"/>
      <c r="H1755" s="18">
        <f>IF(OR($E1755&lt;&gt;"Desmontagem",$F1755=""),"",IFERROR($F1755-LOOKUP(2,1/(($B$4:$B1754=$B1755)*($E$4:$E1754="Montagem")),$F$4:$F1754),""))</f>
        <v/>
      </c>
      <c r="I1755" s="14" t="n"/>
    </row>
    <row r="1756">
      <c r="A1756" s="15" t="n"/>
      <c r="B1756" s="14" t="n"/>
      <c r="C1756" s="14" t="n"/>
      <c r="D1756" s="14" t="n"/>
      <c r="E1756" s="14" t="n"/>
      <c r="F1756" s="18" t="n"/>
      <c r="G1756" s="17" t="n"/>
      <c r="H1756" s="18">
        <f>IF(OR($E1756&lt;&gt;"Desmontagem",$F1756=""),"",IFERROR($F1756-LOOKUP(2,1/(($B$4:$B1755=$B1756)*($E$4:$E1755="Montagem")),$F$4:$F1755),""))</f>
        <v/>
      </c>
      <c r="I1756" s="14" t="n"/>
    </row>
    <row r="1757">
      <c r="A1757" s="15" t="n"/>
      <c r="B1757" s="14" t="n"/>
      <c r="C1757" s="14" t="n"/>
      <c r="D1757" s="14" t="n"/>
      <c r="E1757" s="14" t="n"/>
      <c r="F1757" s="18" t="n"/>
      <c r="G1757" s="17" t="n"/>
      <c r="H1757" s="18">
        <f>IF(OR($E1757&lt;&gt;"Desmontagem",$F1757=""),"",IFERROR($F1757-LOOKUP(2,1/(($B$4:$B1756=$B1757)*($E$4:$E1756="Montagem")),$F$4:$F1756),""))</f>
        <v/>
      </c>
      <c r="I1757" s="14" t="n"/>
    </row>
    <row r="1758">
      <c r="A1758" s="15" t="n"/>
      <c r="B1758" s="14" t="n"/>
      <c r="C1758" s="14" t="n"/>
      <c r="D1758" s="14" t="n"/>
      <c r="E1758" s="14" t="n"/>
      <c r="F1758" s="18" t="n"/>
      <c r="G1758" s="17" t="n"/>
      <c r="H1758" s="18">
        <f>IF(OR($E1758&lt;&gt;"Desmontagem",$F1758=""),"",IFERROR($F1758-LOOKUP(2,1/(($B$4:$B1757=$B1758)*($E$4:$E1757="Montagem")),$F$4:$F1757),""))</f>
        <v/>
      </c>
      <c r="I1758" s="14" t="n"/>
    </row>
    <row r="1759">
      <c r="A1759" s="15" t="n"/>
      <c r="B1759" s="14" t="n"/>
      <c r="C1759" s="14" t="n"/>
      <c r="D1759" s="14" t="n"/>
      <c r="E1759" s="14" t="n"/>
      <c r="F1759" s="18" t="n"/>
      <c r="G1759" s="17" t="n"/>
      <c r="H1759" s="18">
        <f>IF(OR($E1759&lt;&gt;"Desmontagem",$F1759=""),"",IFERROR($F1759-LOOKUP(2,1/(($B$4:$B1758=$B1759)*($E$4:$E1758="Montagem")),$F$4:$F1758),""))</f>
        <v/>
      </c>
      <c r="I1759" s="14" t="n"/>
    </row>
    <row r="1760">
      <c r="A1760" s="15" t="n"/>
      <c r="B1760" s="14" t="n"/>
      <c r="C1760" s="14" t="n"/>
      <c r="D1760" s="14" t="n"/>
      <c r="E1760" s="14" t="n"/>
      <c r="F1760" s="18" t="n"/>
      <c r="G1760" s="17" t="n"/>
      <c r="H1760" s="18">
        <f>IF(OR($E1760&lt;&gt;"Desmontagem",$F1760=""),"",IFERROR($F1760-LOOKUP(2,1/(($B$4:$B1759=$B1760)*($E$4:$E1759="Montagem")),$F$4:$F1759),""))</f>
        <v/>
      </c>
      <c r="I1760" s="14" t="n"/>
    </row>
    <row r="1761">
      <c r="A1761" s="15" t="n"/>
      <c r="B1761" s="14" t="n"/>
      <c r="C1761" s="14" t="n"/>
      <c r="D1761" s="14" t="n"/>
      <c r="E1761" s="14" t="n"/>
      <c r="F1761" s="18" t="n"/>
      <c r="G1761" s="17" t="n"/>
      <c r="H1761" s="18">
        <f>IF(OR($E1761&lt;&gt;"Desmontagem",$F1761=""),"",IFERROR($F1761-LOOKUP(2,1/(($B$4:$B1760=$B1761)*($E$4:$E1760="Montagem")),$F$4:$F1760),""))</f>
        <v/>
      </c>
      <c r="I1761" s="14" t="n"/>
    </row>
    <row r="1762">
      <c r="A1762" s="15" t="n"/>
      <c r="B1762" s="14" t="n"/>
      <c r="C1762" s="14" t="n"/>
      <c r="D1762" s="14" t="n"/>
      <c r="E1762" s="14" t="n"/>
      <c r="F1762" s="18" t="n"/>
      <c r="G1762" s="17" t="n"/>
      <c r="H1762" s="18">
        <f>IF(OR($E1762&lt;&gt;"Desmontagem",$F1762=""),"",IFERROR($F1762-LOOKUP(2,1/(($B$4:$B1761=$B1762)*($E$4:$E1761="Montagem")),$F$4:$F1761),""))</f>
        <v/>
      </c>
      <c r="I1762" s="14" t="n"/>
    </row>
    <row r="1763">
      <c r="A1763" s="15" t="n"/>
      <c r="B1763" s="14" t="n"/>
      <c r="C1763" s="14" t="n"/>
      <c r="D1763" s="14" t="n"/>
      <c r="E1763" s="14" t="n"/>
      <c r="F1763" s="18" t="n"/>
      <c r="G1763" s="17" t="n"/>
      <c r="H1763" s="18">
        <f>IF(OR($E1763&lt;&gt;"Desmontagem",$F1763=""),"",IFERROR($F1763-LOOKUP(2,1/(($B$4:$B1762=$B1763)*($E$4:$E1762="Montagem")),$F$4:$F1762),""))</f>
        <v/>
      </c>
      <c r="I1763" s="14" t="n"/>
    </row>
    <row r="1764">
      <c r="A1764" s="15" t="n"/>
      <c r="B1764" s="14" t="n"/>
      <c r="C1764" s="14" t="n"/>
      <c r="D1764" s="14" t="n"/>
      <c r="E1764" s="14" t="n"/>
      <c r="F1764" s="18" t="n"/>
      <c r="G1764" s="17" t="n"/>
      <c r="H1764" s="18">
        <f>IF(OR($E1764&lt;&gt;"Desmontagem",$F1764=""),"",IFERROR($F1764-LOOKUP(2,1/(($B$4:$B1763=$B1764)*($E$4:$E1763="Montagem")),$F$4:$F1763),""))</f>
        <v/>
      </c>
      <c r="I1764" s="14" t="n"/>
    </row>
    <row r="1765">
      <c r="A1765" s="15" t="n"/>
      <c r="B1765" s="14" t="n"/>
      <c r="C1765" s="14" t="n"/>
      <c r="D1765" s="14" t="n"/>
      <c r="E1765" s="14" t="n"/>
      <c r="F1765" s="18" t="n"/>
      <c r="G1765" s="17" t="n"/>
      <c r="H1765" s="18">
        <f>IF(OR($E1765&lt;&gt;"Desmontagem",$F1765=""),"",IFERROR($F1765-LOOKUP(2,1/(($B$4:$B1764=$B1765)*($E$4:$E1764="Montagem")),$F$4:$F1764),""))</f>
        <v/>
      </c>
      <c r="I1765" s="14" t="n"/>
    </row>
    <row r="1766">
      <c r="A1766" s="15" t="n"/>
      <c r="B1766" s="14" t="n"/>
      <c r="C1766" s="14" t="n"/>
      <c r="D1766" s="14" t="n"/>
      <c r="E1766" s="14" t="n"/>
      <c r="F1766" s="18" t="n"/>
      <c r="G1766" s="17" t="n"/>
      <c r="H1766" s="18">
        <f>IF(OR($E1766&lt;&gt;"Desmontagem",$F1766=""),"",IFERROR($F1766-LOOKUP(2,1/(($B$4:$B1765=$B1766)*($E$4:$E1765="Montagem")),$F$4:$F1765),""))</f>
        <v/>
      </c>
      <c r="I1766" s="14" t="n"/>
    </row>
    <row r="1767">
      <c r="A1767" s="15" t="n"/>
      <c r="B1767" s="14" t="n"/>
      <c r="C1767" s="14" t="n"/>
      <c r="D1767" s="14" t="n"/>
      <c r="E1767" s="14" t="n"/>
      <c r="F1767" s="18" t="n"/>
      <c r="G1767" s="17" t="n"/>
      <c r="H1767" s="18">
        <f>IF(OR($E1767&lt;&gt;"Desmontagem",$F1767=""),"",IFERROR($F1767-LOOKUP(2,1/(($B$4:$B1766=$B1767)*($E$4:$E1766="Montagem")),$F$4:$F1766),""))</f>
        <v/>
      </c>
      <c r="I1767" s="14" t="n"/>
    </row>
    <row r="1768">
      <c r="A1768" s="15" t="n"/>
      <c r="B1768" s="14" t="n"/>
      <c r="C1768" s="14" t="n"/>
      <c r="D1768" s="14" t="n"/>
      <c r="E1768" s="14" t="n"/>
      <c r="F1768" s="18" t="n"/>
      <c r="G1768" s="17" t="n"/>
      <c r="H1768" s="18">
        <f>IF(OR($E1768&lt;&gt;"Desmontagem",$F1768=""),"",IFERROR($F1768-LOOKUP(2,1/(($B$4:$B1767=$B1768)*($E$4:$E1767="Montagem")),$F$4:$F1767),""))</f>
        <v/>
      </c>
      <c r="I1768" s="14" t="n"/>
    </row>
    <row r="1769">
      <c r="A1769" s="15" t="n"/>
      <c r="B1769" s="14" t="n"/>
      <c r="C1769" s="14" t="n"/>
      <c r="D1769" s="14" t="n"/>
      <c r="E1769" s="14" t="n"/>
      <c r="F1769" s="18" t="n"/>
      <c r="G1769" s="17" t="n"/>
      <c r="H1769" s="18">
        <f>IF(OR($E1769&lt;&gt;"Desmontagem",$F1769=""),"",IFERROR($F1769-LOOKUP(2,1/(($B$4:$B1768=$B1769)*($E$4:$E1768="Montagem")),$F$4:$F1768),""))</f>
        <v/>
      </c>
      <c r="I1769" s="14" t="n"/>
    </row>
    <row r="1770">
      <c r="A1770" s="15" t="n"/>
      <c r="B1770" s="14" t="n"/>
      <c r="C1770" s="14" t="n"/>
      <c r="D1770" s="14" t="n"/>
      <c r="E1770" s="14" t="n"/>
      <c r="F1770" s="18" t="n"/>
      <c r="G1770" s="17" t="n"/>
      <c r="H1770" s="18">
        <f>IF(OR($E1770&lt;&gt;"Desmontagem",$F1770=""),"",IFERROR($F1770-LOOKUP(2,1/(($B$4:$B1769=$B1770)*($E$4:$E1769="Montagem")),$F$4:$F1769),""))</f>
        <v/>
      </c>
      <c r="I1770" s="14" t="n"/>
    </row>
    <row r="1771">
      <c r="A1771" s="15" t="n"/>
      <c r="B1771" s="14" t="n"/>
      <c r="C1771" s="14" t="n"/>
      <c r="D1771" s="14" t="n"/>
      <c r="E1771" s="14" t="n"/>
      <c r="F1771" s="18" t="n"/>
      <c r="G1771" s="17" t="n"/>
      <c r="H1771" s="18">
        <f>IF(OR($E1771&lt;&gt;"Desmontagem",$F1771=""),"",IFERROR($F1771-LOOKUP(2,1/(($B$4:$B1770=$B1771)*($E$4:$E1770="Montagem")),$F$4:$F1770),""))</f>
        <v/>
      </c>
      <c r="I1771" s="14" t="n"/>
    </row>
    <row r="1772">
      <c r="A1772" s="15" t="n"/>
      <c r="B1772" s="14" t="n"/>
      <c r="C1772" s="14" t="n"/>
      <c r="D1772" s="14" t="n"/>
      <c r="E1772" s="14" t="n"/>
      <c r="F1772" s="18" t="n"/>
      <c r="G1772" s="17" t="n"/>
      <c r="H1772" s="18">
        <f>IF(OR($E1772&lt;&gt;"Desmontagem",$F1772=""),"",IFERROR($F1772-LOOKUP(2,1/(($B$4:$B1771=$B1772)*($E$4:$E1771="Montagem")),$F$4:$F1771),""))</f>
        <v/>
      </c>
      <c r="I1772" s="14" t="n"/>
    </row>
    <row r="1773">
      <c r="A1773" s="15" t="n"/>
      <c r="B1773" s="14" t="n"/>
      <c r="C1773" s="14" t="n"/>
      <c r="D1773" s="14" t="n"/>
      <c r="E1773" s="14" t="n"/>
      <c r="F1773" s="18" t="n"/>
      <c r="G1773" s="17" t="n"/>
      <c r="H1773" s="18">
        <f>IF(OR($E1773&lt;&gt;"Desmontagem",$F1773=""),"",IFERROR($F1773-LOOKUP(2,1/(($B$4:$B1772=$B1773)*($E$4:$E1772="Montagem")),$F$4:$F1772),""))</f>
        <v/>
      </c>
      <c r="I1773" s="14" t="n"/>
    </row>
    <row r="1774">
      <c r="A1774" s="15" t="n"/>
      <c r="B1774" s="14" t="n"/>
      <c r="C1774" s="14" t="n"/>
      <c r="D1774" s="14" t="n"/>
      <c r="E1774" s="14" t="n"/>
      <c r="F1774" s="18" t="n"/>
      <c r="G1774" s="17" t="n"/>
      <c r="H1774" s="18">
        <f>IF(OR($E1774&lt;&gt;"Desmontagem",$F1774=""),"",IFERROR($F1774-LOOKUP(2,1/(($B$4:$B1773=$B1774)*($E$4:$E1773="Montagem")),$F$4:$F1773),""))</f>
        <v/>
      </c>
      <c r="I1774" s="14" t="n"/>
    </row>
    <row r="1775">
      <c r="A1775" s="15" t="n"/>
      <c r="B1775" s="14" t="n"/>
      <c r="C1775" s="14" t="n"/>
      <c r="D1775" s="14" t="n"/>
      <c r="E1775" s="14" t="n"/>
      <c r="F1775" s="18" t="n"/>
      <c r="G1775" s="17" t="n"/>
      <c r="H1775" s="18">
        <f>IF(OR($E1775&lt;&gt;"Desmontagem",$F1775=""),"",IFERROR($F1775-LOOKUP(2,1/(($B$4:$B1774=$B1775)*($E$4:$E1774="Montagem")),$F$4:$F1774),""))</f>
        <v/>
      </c>
      <c r="I1775" s="14" t="n"/>
    </row>
    <row r="1776">
      <c r="A1776" s="15" t="n"/>
      <c r="B1776" s="14" t="n"/>
      <c r="C1776" s="14" t="n"/>
      <c r="D1776" s="14" t="n"/>
      <c r="E1776" s="14" t="n"/>
      <c r="F1776" s="18" t="n"/>
      <c r="G1776" s="17" t="n"/>
      <c r="H1776" s="18">
        <f>IF(OR($E1776&lt;&gt;"Desmontagem",$F1776=""),"",IFERROR($F1776-LOOKUP(2,1/(($B$4:$B1775=$B1776)*($E$4:$E1775="Montagem")),$F$4:$F1775),""))</f>
        <v/>
      </c>
      <c r="I1776" s="14" t="n"/>
    </row>
    <row r="1777">
      <c r="A1777" s="15" t="n"/>
      <c r="B1777" s="14" t="n"/>
      <c r="C1777" s="14" t="n"/>
      <c r="D1777" s="14" t="n"/>
      <c r="E1777" s="14" t="n"/>
      <c r="F1777" s="18" t="n"/>
      <c r="G1777" s="17" t="n"/>
      <c r="H1777" s="18">
        <f>IF(OR($E1777&lt;&gt;"Desmontagem",$F1777=""),"",IFERROR($F1777-LOOKUP(2,1/(($B$4:$B1776=$B1777)*($E$4:$E1776="Montagem")),$F$4:$F1776),""))</f>
        <v/>
      </c>
      <c r="I1777" s="14" t="n"/>
    </row>
    <row r="1778">
      <c r="A1778" s="15" t="n"/>
      <c r="B1778" s="14" t="n"/>
      <c r="C1778" s="14" t="n"/>
      <c r="D1778" s="14" t="n"/>
      <c r="E1778" s="14" t="n"/>
      <c r="F1778" s="18" t="n"/>
      <c r="G1778" s="17" t="n"/>
      <c r="H1778" s="18">
        <f>IF(OR($E1778&lt;&gt;"Desmontagem",$F1778=""),"",IFERROR($F1778-LOOKUP(2,1/(($B$4:$B1777=$B1778)*($E$4:$E1777="Montagem")),$F$4:$F1777),""))</f>
        <v/>
      </c>
      <c r="I1778" s="14" t="n"/>
    </row>
    <row r="1779">
      <c r="A1779" s="15" t="n"/>
      <c r="B1779" s="14" t="n"/>
      <c r="C1779" s="14" t="n"/>
      <c r="D1779" s="14" t="n"/>
      <c r="E1779" s="14" t="n"/>
      <c r="F1779" s="18" t="n"/>
      <c r="G1779" s="17" t="n"/>
      <c r="H1779" s="18">
        <f>IF(OR($E1779&lt;&gt;"Desmontagem",$F1779=""),"",IFERROR($F1779-LOOKUP(2,1/(($B$4:$B1778=$B1779)*($E$4:$E1778="Montagem")),$F$4:$F1778),""))</f>
        <v/>
      </c>
      <c r="I1779" s="14" t="n"/>
    </row>
    <row r="1780">
      <c r="A1780" s="15" t="n"/>
      <c r="B1780" s="14" t="n"/>
      <c r="C1780" s="14" t="n"/>
      <c r="D1780" s="14" t="n"/>
      <c r="E1780" s="14" t="n"/>
      <c r="F1780" s="18" t="n"/>
      <c r="G1780" s="17" t="n"/>
      <c r="H1780" s="18">
        <f>IF(OR($E1780&lt;&gt;"Desmontagem",$F1780=""),"",IFERROR($F1780-LOOKUP(2,1/(($B$4:$B1779=$B1780)*($E$4:$E1779="Montagem")),$F$4:$F1779),""))</f>
        <v/>
      </c>
      <c r="I1780" s="14" t="n"/>
    </row>
    <row r="1781">
      <c r="A1781" s="15" t="n"/>
      <c r="B1781" s="14" t="n"/>
      <c r="C1781" s="14" t="n"/>
      <c r="D1781" s="14" t="n"/>
      <c r="E1781" s="14" t="n"/>
      <c r="F1781" s="18" t="n"/>
      <c r="G1781" s="17" t="n"/>
      <c r="H1781" s="18">
        <f>IF(OR($E1781&lt;&gt;"Desmontagem",$F1781=""),"",IFERROR($F1781-LOOKUP(2,1/(($B$4:$B1780=$B1781)*($E$4:$E1780="Montagem")),$F$4:$F1780),""))</f>
        <v/>
      </c>
      <c r="I1781" s="14" t="n"/>
    </row>
    <row r="1782">
      <c r="A1782" s="15" t="n"/>
      <c r="B1782" s="14" t="n"/>
      <c r="C1782" s="14" t="n"/>
      <c r="D1782" s="14" t="n"/>
      <c r="E1782" s="14" t="n"/>
      <c r="F1782" s="18" t="n"/>
      <c r="G1782" s="17" t="n"/>
      <c r="H1782" s="18">
        <f>IF(OR($E1782&lt;&gt;"Desmontagem",$F1782=""),"",IFERROR($F1782-LOOKUP(2,1/(($B$4:$B1781=$B1782)*($E$4:$E1781="Montagem")),$F$4:$F1781),""))</f>
        <v/>
      </c>
      <c r="I1782" s="14" t="n"/>
    </row>
    <row r="1783">
      <c r="A1783" s="15" t="n"/>
      <c r="B1783" s="14" t="n"/>
      <c r="C1783" s="14" t="n"/>
      <c r="D1783" s="14" t="n"/>
      <c r="E1783" s="14" t="n"/>
      <c r="F1783" s="18" t="n"/>
      <c r="G1783" s="17" t="n"/>
      <c r="H1783" s="18">
        <f>IF(OR($E1783&lt;&gt;"Desmontagem",$F1783=""),"",IFERROR($F1783-LOOKUP(2,1/(($B$4:$B1782=$B1783)*($E$4:$E1782="Montagem")),$F$4:$F1782),""))</f>
        <v/>
      </c>
      <c r="I1783" s="14" t="n"/>
    </row>
    <row r="1784">
      <c r="A1784" s="15" t="n"/>
      <c r="B1784" s="14" t="n"/>
      <c r="C1784" s="14" t="n"/>
      <c r="D1784" s="14" t="n"/>
      <c r="E1784" s="14" t="n"/>
      <c r="F1784" s="18" t="n"/>
      <c r="G1784" s="17" t="n"/>
      <c r="H1784" s="18">
        <f>IF(OR($E1784&lt;&gt;"Desmontagem",$F1784=""),"",IFERROR($F1784-LOOKUP(2,1/(($B$4:$B1783=$B1784)*($E$4:$E1783="Montagem")),$F$4:$F1783),""))</f>
        <v/>
      </c>
      <c r="I1784" s="14" t="n"/>
    </row>
    <row r="1785">
      <c r="A1785" s="15" t="n"/>
      <c r="B1785" s="14" t="n"/>
      <c r="C1785" s="14" t="n"/>
      <c r="D1785" s="14" t="n"/>
      <c r="E1785" s="14" t="n"/>
      <c r="F1785" s="18" t="n"/>
      <c r="G1785" s="17" t="n"/>
      <c r="H1785" s="18">
        <f>IF(OR($E1785&lt;&gt;"Desmontagem",$F1785=""),"",IFERROR($F1785-LOOKUP(2,1/(($B$4:$B1784=$B1785)*($E$4:$E1784="Montagem")),$F$4:$F1784),""))</f>
        <v/>
      </c>
      <c r="I1785" s="14" t="n"/>
    </row>
    <row r="1786">
      <c r="A1786" s="15" t="n"/>
      <c r="B1786" s="14" t="n"/>
      <c r="C1786" s="14" t="n"/>
      <c r="D1786" s="14" t="n"/>
      <c r="E1786" s="14" t="n"/>
      <c r="F1786" s="18" t="n"/>
      <c r="G1786" s="17" t="n"/>
      <c r="H1786" s="18">
        <f>IF(OR($E1786&lt;&gt;"Desmontagem",$F1786=""),"",IFERROR($F1786-LOOKUP(2,1/(($B$4:$B1785=$B1786)*($E$4:$E1785="Montagem")),$F$4:$F1785),""))</f>
        <v/>
      </c>
      <c r="I1786" s="14" t="n"/>
    </row>
    <row r="1787">
      <c r="A1787" s="15" t="n"/>
      <c r="B1787" s="14" t="n"/>
      <c r="C1787" s="14" t="n"/>
      <c r="D1787" s="14" t="n"/>
      <c r="E1787" s="14" t="n"/>
      <c r="F1787" s="18" t="n"/>
      <c r="G1787" s="17" t="n"/>
      <c r="H1787" s="18">
        <f>IF(OR($E1787&lt;&gt;"Desmontagem",$F1787=""),"",IFERROR($F1787-LOOKUP(2,1/(($B$4:$B1786=$B1787)*($E$4:$E1786="Montagem")),$F$4:$F1786),""))</f>
        <v/>
      </c>
      <c r="I1787" s="14" t="n"/>
    </row>
    <row r="1788">
      <c r="A1788" s="15" t="n"/>
      <c r="B1788" s="14" t="n"/>
      <c r="C1788" s="14" t="n"/>
      <c r="D1788" s="14" t="n"/>
      <c r="E1788" s="14" t="n"/>
      <c r="F1788" s="18" t="n"/>
      <c r="G1788" s="17" t="n"/>
      <c r="H1788" s="18">
        <f>IF(OR($E1788&lt;&gt;"Desmontagem",$F1788=""),"",IFERROR($F1788-LOOKUP(2,1/(($B$4:$B1787=$B1788)*($E$4:$E1787="Montagem")),$F$4:$F1787),""))</f>
        <v/>
      </c>
      <c r="I1788" s="14" t="n"/>
    </row>
    <row r="1789">
      <c r="A1789" s="15" t="n"/>
      <c r="B1789" s="14" t="n"/>
      <c r="C1789" s="14" t="n"/>
      <c r="D1789" s="14" t="n"/>
      <c r="E1789" s="14" t="n"/>
      <c r="F1789" s="18" t="n"/>
      <c r="G1789" s="17" t="n"/>
      <c r="H1789" s="18">
        <f>IF(OR($E1789&lt;&gt;"Desmontagem",$F1789=""),"",IFERROR($F1789-LOOKUP(2,1/(($B$4:$B1788=$B1789)*($E$4:$E1788="Montagem")),$F$4:$F1788),""))</f>
        <v/>
      </c>
      <c r="I1789" s="14" t="n"/>
    </row>
    <row r="1790">
      <c r="A1790" s="15" t="n"/>
      <c r="B1790" s="14" t="n"/>
      <c r="C1790" s="14" t="n"/>
      <c r="D1790" s="14" t="n"/>
      <c r="E1790" s="14" t="n"/>
      <c r="F1790" s="18" t="n"/>
      <c r="G1790" s="17" t="n"/>
      <c r="H1790" s="18">
        <f>IF(OR($E1790&lt;&gt;"Desmontagem",$F1790=""),"",IFERROR($F1790-LOOKUP(2,1/(($B$4:$B1789=$B1790)*($E$4:$E1789="Montagem")),$F$4:$F1789),""))</f>
        <v/>
      </c>
      <c r="I1790" s="14" t="n"/>
    </row>
    <row r="1791">
      <c r="A1791" s="15" t="n"/>
      <c r="B1791" s="14" t="n"/>
      <c r="C1791" s="14" t="n"/>
      <c r="D1791" s="14" t="n"/>
      <c r="E1791" s="14" t="n"/>
      <c r="F1791" s="18" t="n"/>
      <c r="G1791" s="17" t="n"/>
      <c r="H1791" s="18">
        <f>IF(OR($E1791&lt;&gt;"Desmontagem",$F1791=""),"",IFERROR($F1791-LOOKUP(2,1/(($B$4:$B1790=$B1791)*($E$4:$E1790="Montagem")),$F$4:$F1790),""))</f>
        <v/>
      </c>
      <c r="I1791" s="14" t="n"/>
    </row>
    <row r="1792">
      <c r="A1792" s="15" t="n"/>
      <c r="B1792" s="14" t="n"/>
      <c r="C1792" s="14" t="n"/>
      <c r="D1792" s="14" t="n"/>
      <c r="E1792" s="14" t="n"/>
      <c r="F1792" s="18" t="n"/>
      <c r="G1792" s="17" t="n"/>
      <c r="H1792" s="18">
        <f>IF(OR($E1792&lt;&gt;"Desmontagem",$F1792=""),"",IFERROR($F1792-LOOKUP(2,1/(($B$4:$B1791=$B1792)*($E$4:$E1791="Montagem")),$F$4:$F1791),""))</f>
        <v/>
      </c>
      <c r="I1792" s="14" t="n"/>
    </row>
    <row r="1793">
      <c r="A1793" s="15" t="n"/>
      <c r="B1793" s="14" t="n"/>
      <c r="C1793" s="14" t="n"/>
      <c r="D1793" s="14" t="n"/>
      <c r="E1793" s="14" t="n"/>
      <c r="F1793" s="18" t="n"/>
      <c r="G1793" s="17" t="n"/>
      <c r="H1793" s="18">
        <f>IF(OR($E1793&lt;&gt;"Desmontagem",$F1793=""),"",IFERROR($F1793-LOOKUP(2,1/(($B$4:$B1792=$B1793)*($E$4:$E1792="Montagem")),$F$4:$F1792),""))</f>
        <v/>
      </c>
      <c r="I1793" s="14" t="n"/>
    </row>
    <row r="1794">
      <c r="A1794" s="15" t="n"/>
      <c r="B1794" s="14" t="n"/>
      <c r="C1794" s="14" t="n"/>
      <c r="D1794" s="14" t="n"/>
      <c r="E1794" s="14" t="n"/>
      <c r="F1794" s="18" t="n"/>
      <c r="G1794" s="17" t="n"/>
      <c r="H1794" s="18">
        <f>IF(OR($E1794&lt;&gt;"Desmontagem",$F1794=""),"",IFERROR($F1794-LOOKUP(2,1/(($B$4:$B1793=$B1794)*($E$4:$E1793="Montagem")),$F$4:$F1793),""))</f>
        <v/>
      </c>
      <c r="I1794" s="14" t="n"/>
    </row>
    <row r="1795">
      <c r="A1795" s="15" t="n"/>
      <c r="B1795" s="14" t="n"/>
      <c r="C1795" s="14" t="n"/>
      <c r="D1795" s="14" t="n"/>
      <c r="E1795" s="14" t="n"/>
      <c r="F1795" s="18" t="n"/>
      <c r="G1795" s="17" t="n"/>
      <c r="H1795" s="18">
        <f>IF(OR($E1795&lt;&gt;"Desmontagem",$F1795=""),"",IFERROR($F1795-LOOKUP(2,1/(($B$4:$B1794=$B1795)*($E$4:$E1794="Montagem")),$F$4:$F1794),""))</f>
        <v/>
      </c>
      <c r="I1795" s="14" t="n"/>
    </row>
    <row r="1796">
      <c r="A1796" s="15" t="n"/>
      <c r="B1796" s="14" t="n"/>
      <c r="C1796" s="14" t="n"/>
      <c r="D1796" s="14" t="n"/>
      <c r="E1796" s="14" t="n"/>
      <c r="F1796" s="18" t="n"/>
      <c r="G1796" s="17" t="n"/>
      <c r="H1796" s="18">
        <f>IF(OR($E1796&lt;&gt;"Desmontagem",$F1796=""),"",IFERROR($F1796-LOOKUP(2,1/(($B$4:$B1795=$B1796)*($E$4:$E1795="Montagem")),$F$4:$F1795),""))</f>
        <v/>
      </c>
      <c r="I1796" s="14" t="n"/>
    </row>
    <row r="1797">
      <c r="A1797" s="15" t="n"/>
      <c r="B1797" s="14" t="n"/>
      <c r="C1797" s="14" t="n"/>
      <c r="D1797" s="14" t="n"/>
      <c r="E1797" s="14" t="n"/>
      <c r="F1797" s="18" t="n"/>
      <c r="G1797" s="17" t="n"/>
      <c r="H1797" s="18">
        <f>IF(OR($E1797&lt;&gt;"Desmontagem",$F1797=""),"",IFERROR($F1797-LOOKUP(2,1/(($B$4:$B1796=$B1797)*($E$4:$E1796="Montagem")),$F$4:$F1796),""))</f>
        <v/>
      </c>
      <c r="I1797" s="14" t="n"/>
    </row>
    <row r="1798">
      <c r="A1798" s="15" t="n"/>
      <c r="B1798" s="14" t="n"/>
      <c r="C1798" s="14" t="n"/>
      <c r="D1798" s="14" t="n"/>
      <c r="E1798" s="14" t="n"/>
      <c r="F1798" s="18" t="n"/>
      <c r="G1798" s="17" t="n"/>
      <c r="H1798" s="18">
        <f>IF(OR($E1798&lt;&gt;"Desmontagem",$F1798=""),"",IFERROR($F1798-LOOKUP(2,1/(($B$4:$B1797=$B1798)*($E$4:$E1797="Montagem")),$F$4:$F1797),""))</f>
        <v/>
      </c>
      <c r="I1798" s="14" t="n"/>
    </row>
    <row r="1799">
      <c r="A1799" s="15" t="n"/>
      <c r="B1799" s="14" t="n"/>
      <c r="C1799" s="14" t="n"/>
      <c r="D1799" s="14" t="n"/>
      <c r="E1799" s="14" t="n"/>
      <c r="F1799" s="18" t="n"/>
      <c r="G1799" s="17" t="n"/>
      <c r="H1799" s="18">
        <f>IF(OR($E1799&lt;&gt;"Desmontagem",$F1799=""),"",IFERROR($F1799-LOOKUP(2,1/(($B$4:$B1798=$B1799)*($E$4:$E1798="Montagem")),$F$4:$F1798),""))</f>
        <v/>
      </c>
      <c r="I1799" s="14" t="n"/>
    </row>
    <row r="1800">
      <c r="A1800" s="15" t="n"/>
      <c r="B1800" s="14" t="n"/>
      <c r="C1800" s="14" t="n"/>
      <c r="D1800" s="14" t="n"/>
      <c r="E1800" s="14" t="n"/>
      <c r="F1800" s="18" t="n"/>
      <c r="G1800" s="17" t="n"/>
      <c r="H1800" s="18">
        <f>IF(OR($E1800&lt;&gt;"Desmontagem",$F1800=""),"",IFERROR($F1800-LOOKUP(2,1/(($B$4:$B1799=$B1800)*($E$4:$E1799="Montagem")),$F$4:$F1799),""))</f>
        <v/>
      </c>
      <c r="I1800" s="14" t="n"/>
    </row>
    <row r="1801">
      <c r="A1801" s="15" t="n"/>
      <c r="B1801" s="14" t="n"/>
      <c r="C1801" s="14" t="n"/>
      <c r="D1801" s="14" t="n"/>
      <c r="E1801" s="14" t="n"/>
      <c r="F1801" s="18" t="n"/>
      <c r="G1801" s="17" t="n"/>
      <c r="H1801" s="18">
        <f>IF(OR($E1801&lt;&gt;"Desmontagem",$F1801=""),"",IFERROR($F1801-LOOKUP(2,1/(($B$4:$B1800=$B1801)*($E$4:$E1800="Montagem")),$F$4:$F1800),""))</f>
        <v/>
      </c>
      <c r="I1801" s="14" t="n"/>
    </row>
    <row r="1802">
      <c r="A1802" s="15" t="n"/>
      <c r="B1802" s="14" t="n"/>
      <c r="C1802" s="14" t="n"/>
      <c r="D1802" s="14" t="n"/>
      <c r="E1802" s="14" t="n"/>
      <c r="F1802" s="18" t="n"/>
      <c r="G1802" s="17" t="n"/>
      <c r="H1802" s="18">
        <f>IF(OR($E1802&lt;&gt;"Desmontagem",$F1802=""),"",IFERROR($F1802-LOOKUP(2,1/(($B$4:$B1801=$B1802)*($E$4:$E1801="Montagem")),$F$4:$F1801),""))</f>
        <v/>
      </c>
      <c r="I1802" s="14" t="n"/>
    </row>
    <row r="1803">
      <c r="A1803" s="15" t="n"/>
      <c r="B1803" s="14" t="n"/>
      <c r="C1803" s="14" t="n"/>
      <c r="D1803" s="14" t="n"/>
      <c r="E1803" s="14" t="n"/>
      <c r="F1803" s="18" t="n"/>
      <c r="G1803" s="17" t="n"/>
      <c r="H1803" s="18">
        <f>IF(OR($E1803&lt;&gt;"Desmontagem",$F1803=""),"",IFERROR($F1803-LOOKUP(2,1/(($B$4:$B1802=$B1803)*($E$4:$E1802="Montagem")),$F$4:$F1802),""))</f>
        <v/>
      </c>
      <c r="I1803" s="14" t="n"/>
    </row>
    <row r="1804">
      <c r="A1804" s="15" t="n"/>
      <c r="B1804" s="14" t="n"/>
      <c r="C1804" s="14" t="n"/>
      <c r="D1804" s="14" t="n"/>
      <c r="E1804" s="14" t="n"/>
      <c r="F1804" s="18" t="n"/>
      <c r="G1804" s="17" t="n"/>
      <c r="H1804" s="18">
        <f>IF(OR($E1804&lt;&gt;"Desmontagem",$F1804=""),"",IFERROR($F1804-LOOKUP(2,1/(($B$4:$B1803=$B1804)*($E$4:$E1803="Montagem")),$F$4:$F1803),""))</f>
        <v/>
      </c>
      <c r="I1804" s="14" t="n"/>
    </row>
    <row r="1805">
      <c r="A1805" s="15" t="n"/>
      <c r="B1805" s="14" t="n"/>
      <c r="C1805" s="14" t="n"/>
      <c r="D1805" s="14" t="n"/>
      <c r="E1805" s="14" t="n"/>
      <c r="F1805" s="18" t="n"/>
      <c r="G1805" s="17" t="n"/>
      <c r="H1805" s="18">
        <f>IF(OR($E1805&lt;&gt;"Desmontagem",$F1805=""),"",IFERROR($F1805-LOOKUP(2,1/(($B$4:$B1804=$B1805)*($E$4:$E1804="Montagem")),$F$4:$F1804),""))</f>
        <v/>
      </c>
      <c r="I1805" s="14" t="n"/>
    </row>
    <row r="1806">
      <c r="A1806" s="15" t="n"/>
      <c r="B1806" s="14" t="n"/>
      <c r="C1806" s="14" t="n"/>
      <c r="D1806" s="14" t="n"/>
      <c r="E1806" s="14" t="n"/>
      <c r="F1806" s="18" t="n"/>
      <c r="G1806" s="17" t="n"/>
      <c r="H1806" s="18">
        <f>IF(OR($E1806&lt;&gt;"Desmontagem",$F1806=""),"",IFERROR($F1806-LOOKUP(2,1/(($B$4:$B1805=$B1806)*($E$4:$E1805="Montagem")),$F$4:$F1805),""))</f>
        <v/>
      </c>
      <c r="I1806" s="14" t="n"/>
    </row>
    <row r="1807">
      <c r="A1807" s="15" t="n"/>
      <c r="B1807" s="14" t="n"/>
      <c r="C1807" s="14" t="n"/>
      <c r="D1807" s="14" t="n"/>
      <c r="E1807" s="14" t="n"/>
      <c r="F1807" s="18" t="n"/>
      <c r="G1807" s="17" t="n"/>
      <c r="H1807" s="18">
        <f>IF(OR($E1807&lt;&gt;"Desmontagem",$F1807=""),"",IFERROR($F1807-LOOKUP(2,1/(($B$4:$B1806=$B1807)*($E$4:$E1806="Montagem")),$F$4:$F1806),""))</f>
        <v/>
      </c>
      <c r="I1807" s="14" t="n"/>
    </row>
    <row r="1808">
      <c r="A1808" s="15" t="n"/>
      <c r="B1808" s="14" t="n"/>
      <c r="C1808" s="14" t="n"/>
      <c r="D1808" s="14" t="n"/>
      <c r="E1808" s="14" t="n"/>
      <c r="F1808" s="18" t="n"/>
      <c r="G1808" s="17" t="n"/>
      <c r="H1808" s="18">
        <f>IF(OR($E1808&lt;&gt;"Desmontagem",$F1808=""),"",IFERROR($F1808-LOOKUP(2,1/(($B$4:$B1807=$B1808)*($E$4:$E1807="Montagem")),$F$4:$F1807),""))</f>
        <v/>
      </c>
      <c r="I1808" s="14" t="n"/>
    </row>
    <row r="1809">
      <c r="A1809" s="15" t="n"/>
      <c r="B1809" s="14" t="n"/>
      <c r="C1809" s="14" t="n"/>
      <c r="D1809" s="14" t="n"/>
      <c r="E1809" s="14" t="n"/>
      <c r="F1809" s="18" t="n"/>
      <c r="G1809" s="17" t="n"/>
      <c r="H1809" s="18">
        <f>IF(OR($E1809&lt;&gt;"Desmontagem",$F1809=""),"",IFERROR($F1809-LOOKUP(2,1/(($B$4:$B1808=$B1809)*($E$4:$E1808="Montagem")),$F$4:$F1808),""))</f>
        <v/>
      </c>
      <c r="I1809" s="14" t="n"/>
    </row>
    <row r="1810">
      <c r="A1810" s="15" t="n"/>
      <c r="B1810" s="14" t="n"/>
      <c r="C1810" s="14" t="n"/>
      <c r="D1810" s="14" t="n"/>
      <c r="E1810" s="14" t="n"/>
      <c r="F1810" s="18" t="n"/>
      <c r="G1810" s="17" t="n"/>
      <c r="H1810" s="18">
        <f>IF(OR($E1810&lt;&gt;"Desmontagem",$F1810=""),"",IFERROR($F1810-LOOKUP(2,1/(($B$4:$B1809=$B1810)*($E$4:$E1809="Montagem")),$F$4:$F1809),""))</f>
        <v/>
      </c>
      <c r="I1810" s="14" t="n"/>
    </row>
    <row r="1811">
      <c r="A1811" s="15" t="n"/>
      <c r="B1811" s="14" t="n"/>
      <c r="C1811" s="14" t="n"/>
      <c r="D1811" s="14" t="n"/>
      <c r="E1811" s="14" t="n"/>
      <c r="F1811" s="18" t="n"/>
      <c r="G1811" s="17" t="n"/>
      <c r="H1811" s="18">
        <f>IF(OR($E1811&lt;&gt;"Desmontagem",$F1811=""),"",IFERROR($F1811-LOOKUP(2,1/(($B$4:$B1810=$B1811)*($E$4:$E1810="Montagem")),$F$4:$F1810),""))</f>
        <v/>
      </c>
      <c r="I1811" s="14" t="n"/>
    </row>
    <row r="1812">
      <c r="A1812" s="15" t="n"/>
      <c r="B1812" s="14" t="n"/>
      <c r="C1812" s="14" t="n"/>
      <c r="D1812" s="14" t="n"/>
      <c r="E1812" s="14" t="n"/>
      <c r="F1812" s="18" t="n"/>
      <c r="G1812" s="17" t="n"/>
      <c r="H1812" s="18">
        <f>IF(OR($E1812&lt;&gt;"Desmontagem",$F1812=""),"",IFERROR($F1812-LOOKUP(2,1/(($B$4:$B1811=$B1812)*($E$4:$E1811="Montagem")),$F$4:$F1811),""))</f>
        <v/>
      </c>
      <c r="I1812" s="14" t="n"/>
    </row>
    <row r="1813">
      <c r="A1813" s="15" t="n"/>
      <c r="B1813" s="14" t="n"/>
      <c r="C1813" s="14" t="n"/>
      <c r="D1813" s="14" t="n"/>
      <c r="E1813" s="14" t="n"/>
      <c r="F1813" s="18" t="n"/>
      <c r="G1813" s="17" t="n"/>
      <c r="H1813" s="18">
        <f>IF(OR($E1813&lt;&gt;"Desmontagem",$F1813=""),"",IFERROR($F1813-LOOKUP(2,1/(($B$4:$B1812=$B1813)*($E$4:$E1812="Montagem")),$F$4:$F1812),""))</f>
        <v/>
      </c>
      <c r="I1813" s="14" t="n"/>
    </row>
    <row r="1814">
      <c r="A1814" s="15" t="n"/>
      <c r="B1814" s="14" t="n"/>
      <c r="C1814" s="14" t="n"/>
      <c r="D1814" s="14" t="n"/>
      <c r="E1814" s="14" t="n"/>
      <c r="F1814" s="18" t="n"/>
      <c r="G1814" s="17" t="n"/>
      <c r="H1814" s="18">
        <f>IF(OR($E1814&lt;&gt;"Desmontagem",$F1814=""),"",IFERROR($F1814-LOOKUP(2,1/(($B$4:$B1813=$B1814)*($E$4:$E1813="Montagem")),$F$4:$F1813),""))</f>
        <v/>
      </c>
      <c r="I1814" s="14" t="n"/>
    </row>
    <row r="1815">
      <c r="A1815" s="15" t="n"/>
      <c r="B1815" s="14" t="n"/>
      <c r="C1815" s="14" t="n"/>
      <c r="D1815" s="14" t="n"/>
      <c r="E1815" s="14" t="n"/>
      <c r="F1815" s="18" t="n"/>
      <c r="G1815" s="17" t="n"/>
      <c r="H1815" s="18">
        <f>IF(OR($E1815&lt;&gt;"Desmontagem",$F1815=""),"",IFERROR($F1815-LOOKUP(2,1/(($B$4:$B1814=$B1815)*($E$4:$E1814="Montagem")),$F$4:$F1814),""))</f>
        <v/>
      </c>
      <c r="I1815" s="14" t="n"/>
    </row>
    <row r="1816">
      <c r="A1816" s="15" t="n"/>
      <c r="B1816" s="14" t="n"/>
      <c r="C1816" s="14" t="n"/>
      <c r="D1816" s="14" t="n"/>
      <c r="E1816" s="14" t="n"/>
      <c r="F1816" s="18" t="n"/>
      <c r="G1816" s="17" t="n"/>
      <c r="H1816" s="18">
        <f>IF(OR($E1816&lt;&gt;"Desmontagem",$F1816=""),"",IFERROR($F1816-LOOKUP(2,1/(($B$4:$B1815=$B1816)*($E$4:$E1815="Montagem")),$F$4:$F1815),""))</f>
        <v/>
      </c>
      <c r="I1816" s="14" t="n"/>
    </row>
    <row r="1817">
      <c r="A1817" s="15" t="n"/>
      <c r="B1817" s="14" t="n"/>
      <c r="C1817" s="14" t="n"/>
      <c r="D1817" s="14" t="n"/>
      <c r="E1817" s="14" t="n"/>
      <c r="F1817" s="18" t="n"/>
      <c r="G1817" s="17" t="n"/>
      <c r="H1817" s="18">
        <f>IF(OR($E1817&lt;&gt;"Desmontagem",$F1817=""),"",IFERROR($F1817-LOOKUP(2,1/(($B$4:$B1816=$B1817)*($E$4:$E1816="Montagem")),$F$4:$F1816),""))</f>
        <v/>
      </c>
      <c r="I1817" s="14" t="n"/>
    </row>
    <row r="1818">
      <c r="A1818" s="15" t="n"/>
      <c r="B1818" s="14" t="n"/>
      <c r="C1818" s="14" t="n"/>
      <c r="D1818" s="14" t="n"/>
      <c r="E1818" s="14" t="n"/>
      <c r="F1818" s="18" t="n"/>
      <c r="G1818" s="17" t="n"/>
      <c r="H1818" s="18">
        <f>IF(OR($E1818&lt;&gt;"Desmontagem",$F1818=""),"",IFERROR($F1818-LOOKUP(2,1/(($B$4:$B1817=$B1818)*($E$4:$E1817="Montagem")),$F$4:$F1817),""))</f>
        <v/>
      </c>
      <c r="I1818" s="14" t="n"/>
    </row>
    <row r="1819">
      <c r="A1819" s="15" t="n"/>
      <c r="B1819" s="14" t="n"/>
      <c r="C1819" s="14" t="n"/>
      <c r="D1819" s="14" t="n"/>
      <c r="E1819" s="14" t="n"/>
      <c r="F1819" s="18" t="n"/>
      <c r="G1819" s="17" t="n"/>
      <c r="H1819" s="18">
        <f>IF(OR($E1819&lt;&gt;"Desmontagem",$F1819=""),"",IFERROR($F1819-LOOKUP(2,1/(($B$4:$B1818=$B1819)*($E$4:$E1818="Montagem")),$F$4:$F1818),""))</f>
        <v/>
      </c>
      <c r="I1819" s="14" t="n"/>
    </row>
    <row r="1820">
      <c r="A1820" s="15" t="n"/>
      <c r="B1820" s="14" t="n"/>
      <c r="C1820" s="14" t="n"/>
      <c r="D1820" s="14" t="n"/>
      <c r="E1820" s="14" t="n"/>
      <c r="F1820" s="18" t="n"/>
      <c r="G1820" s="17" t="n"/>
      <c r="H1820" s="18">
        <f>IF(OR($E1820&lt;&gt;"Desmontagem",$F1820=""),"",IFERROR($F1820-LOOKUP(2,1/(($B$4:$B1819=$B1820)*($E$4:$E1819="Montagem")),$F$4:$F1819),""))</f>
        <v/>
      </c>
      <c r="I1820" s="14" t="n"/>
    </row>
    <row r="1821">
      <c r="A1821" s="15" t="n"/>
      <c r="B1821" s="14" t="n"/>
      <c r="C1821" s="14" t="n"/>
      <c r="D1821" s="14" t="n"/>
      <c r="E1821" s="14" t="n"/>
      <c r="F1821" s="18" t="n"/>
      <c r="G1821" s="17" t="n"/>
      <c r="H1821" s="18">
        <f>IF(OR($E1821&lt;&gt;"Desmontagem",$F1821=""),"",IFERROR($F1821-LOOKUP(2,1/(($B$4:$B1820=$B1821)*($E$4:$E1820="Montagem")),$F$4:$F1820),""))</f>
        <v/>
      </c>
      <c r="I1821" s="14" t="n"/>
    </row>
    <row r="1822">
      <c r="A1822" s="15" t="n"/>
      <c r="B1822" s="14" t="n"/>
      <c r="C1822" s="14" t="n"/>
      <c r="D1822" s="14" t="n"/>
      <c r="E1822" s="14" t="n"/>
      <c r="F1822" s="18" t="n"/>
      <c r="G1822" s="17" t="n"/>
      <c r="H1822" s="18">
        <f>IF(OR($E1822&lt;&gt;"Desmontagem",$F1822=""),"",IFERROR($F1822-LOOKUP(2,1/(($B$4:$B1821=$B1822)*($E$4:$E1821="Montagem")),$F$4:$F1821),""))</f>
        <v/>
      </c>
      <c r="I1822" s="14" t="n"/>
    </row>
    <row r="1823">
      <c r="A1823" s="15" t="n"/>
      <c r="B1823" s="14" t="n"/>
      <c r="C1823" s="14" t="n"/>
      <c r="D1823" s="14" t="n"/>
      <c r="E1823" s="14" t="n"/>
      <c r="F1823" s="18" t="n"/>
      <c r="G1823" s="17" t="n"/>
      <c r="H1823" s="18">
        <f>IF(OR($E1823&lt;&gt;"Desmontagem",$F1823=""),"",IFERROR($F1823-LOOKUP(2,1/(($B$4:$B1822=$B1823)*($E$4:$E1822="Montagem")),$F$4:$F1822),""))</f>
        <v/>
      </c>
      <c r="I1823" s="14" t="n"/>
    </row>
    <row r="1824">
      <c r="A1824" s="15" t="n"/>
      <c r="B1824" s="14" t="n"/>
      <c r="C1824" s="14" t="n"/>
      <c r="D1824" s="14" t="n"/>
      <c r="E1824" s="14" t="n"/>
      <c r="F1824" s="18" t="n"/>
      <c r="G1824" s="17" t="n"/>
      <c r="H1824" s="18">
        <f>IF(OR($E1824&lt;&gt;"Desmontagem",$F1824=""),"",IFERROR($F1824-LOOKUP(2,1/(($B$4:$B1823=$B1824)*($E$4:$E1823="Montagem")),$F$4:$F1823),""))</f>
        <v/>
      </c>
      <c r="I1824" s="14" t="n"/>
    </row>
    <row r="1825">
      <c r="A1825" s="15" t="n"/>
      <c r="B1825" s="14" t="n"/>
      <c r="C1825" s="14" t="n"/>
      <c r="D1825" s="14" t="n"/>
      <c r="E1825" s="14" t="n"/>
      <c r="F1825" s="18" t="n"/>
      <c r="G1825" s="17" t="n"/>
      <c r="H1825" s="18">
        <f>IF(OR($E1825&lt;&gt;"Desmontagem",$F1825=""),"",IFERROR($F1825-LOOKUP(2,1/(($B$4:$B1824=$B1825)*($E$4:$E1824="Montagem")),$F$4:$F1824),""))</f>
        <v/>
      </c>
      <c r="I1825" s="14" t="n"/>
    </row>
    <row r="1826">
      <c r="A1826" s="15" t="n"/>
      <c r="B1826" s="14" t="n"/>
      <c r="C1826" s="14" t="n"/>
      <c r="D1826" s="14" t="n"/>
      <c r="E1826" s="14" t="n"/>
      <c r="F1826" s="18" t="n"/>
      <c r="G1826" s="17" t="n"/>
      <c r="H1826" s="18">
        <f>IF(OR($E1826&lt;&gt;"Desmontagem",$F1826=""),"",IFERROR($F1826-LOOKUP(2,1/(($B$4:$B1825=$B1826)*($E$4:$E1825="Montagem")),$F$4:$F1825),""))</f>
        <v/>
      </c>
      <c r="I1826" s="14" t="n"/>
    </row>
    <row r="1827">
      <c r="A1827" s="15" t="n"/>
      <c r="B1827" s="14" t="n"/>
      <c r="C1827" s="14" t="n"/>
      <c r="D1827" s="14" t="n"/>
      <c r="E1827" s="14" t="n"/>
      <c r="F1827" s="18" t="n"/>
      <c r="G1827" s="17" t="n"/>
      <c r="H1827" s="18">
        <f>IF(OR($E1827&lt;&gt;"Desmontagem",$F1827=""),"",IFERROR($F1827-LOOKUP(2,1/(($B$4:$B1826=$B1827)*($E$4:$E1826="Montagem")),$F$4:$F1826),""))</f>
        <v/>
      </c>
      <c r="I1827" s="14" t="n"/>
    </row>
    <row r="1828">
      <c r="A1828" s="15" t="n"/>
      <c r="B1828" s="14" t="n"/>
      <c r="C1828" s="14" t="n"/>
      <c r="D1828" s="14" t="n"/>
      <c r="E1828" s="14" t="n"/>
      <c r="F1828" s="18" t="n"/>
      <c r="G1828" s="17" t="n"/>
      <c r="H1828" s="18">
        <f>IF(OR($E1828&lt;&gt;"Desmontagem",$F1828=""),"",IFERROR($F1828-LOOKUP(2,1/(($B$4:$B1827=$B1828)*($E$4:$E1827="Montagem")),$F$4:$F1827),""))</f>
        <v/>
      </c>
      <c r="I1828" s="14" t="n"/>
    </row>
    <row r="1829">
      <c r="A1829" s="15" t="n"/>
      <c r="B1829" s="14" t="n"/>
      <c r="C1829" s="14" t="n"/>
      <c r="D1829" s="14" t="n"/>
      <c r="E1829" s="14" t="n"/>
      <c r="F1829" s="18" t="n"/>
      <c r="G1829" s="17" t="n"/>
      <c r="H1829" s="18">
        <f>IF(OR($E1829&lt;&gt;"Desmontagem",$F1829=""),"",IFERROR($F1829-LOOKUP(2,1/(($B$4:$B1828=$B1829)*($E$4:$E1828="Montagem")),$F$4:$F1828),""))</f>
        <v/>
      </c>
      <c r="I1829" s="14" t="n"/>
    </row>
    <row r="1830">
      <c r="A1830" s="15" t="n"/>
      <c r="B1830" s="14" t="n"/>
      <c r="C1830" s="14" t="n"/>
      <c r="D1830" s="14" t="n"/>
      <c r="E1830" s="14" t="n"/>
      <c r="F1830" s="18" t="n"/>
      <c r="G1830" s="17" t="n"/>
      <c r="H1830" s="18">
        <f>IF(OR($E1830&lt;&gt;"Desmontagem",$F1830=""),"",IFERROR($F1830-LOOKUP(2,1/(($B$4:$B1829=$B1830)*($E$4:$E1829="Montagem")),$F$4:$F1829),""))</f>
        <v/>
      </c>
      <c r="I1830" s="14" t="n"/>
    </row>
    <row r="1831">
      <c r="A1831" s="15" t="n"/>
      <c r="B1831" s="14" t="n"/>
      <c r="C1831" s="14" t="n"/>
      <c r="D1831" s="14" t="n"/>
      <c r="E1831" s="14" t="n"/>
      <c r="F1831" s="18" t="n"/>
      <c r="G1831" s="17" t="n"/>
      <c r="H1831" s="18">
        <f>IF(OR($E1831&lt;&gt;"Desmontagem",$F1831=""),"",IFERROR($F1831-LOOKUP(2,1/(($B$4:$B1830=$B1831)*($E$4:$E1830="Montagem")),$F$4:$F1830),""))</f>
        <v/>
      </c>
      <c r="I1831" s="14" t="n"/>
    </row>
    <row r="1832">
      <c r="A1832" s="15" t="n"/>
      <c r="B1832" s="14" t="n"/>
      <c r="C1832" s="14" t="n"/>
      <c r="D1832" s="14" t="n"/>
      <c r="E1832" s="14" t="n"/>
      <c r="F1832" s="18" t="n"/>
      <c r="G1832" s="17" t="n"/>
      <c r="H1832" s="18">
        <f>IF(OR($E1832&lt;&gt;"Desmontagem",$F1832=""),"",IFERROR($F1832-LOOKUP(2,1/(($B$4:$B1831=$B1832)*($E$4:$E1831="Montagem")),$F$4:$F1831),""))</f>
        <v/>
      </c>
      <c r="I1832" s="14" t="n"/>
    </row>
    <row r="1833">
      <c r="A1833" s="15" t="n"/>
      <c r="B1833" s="14" t="n"/>
      <c r="C1833" s="14" t="n"/>
      <c r="D1833" s="14" t="n"/>
      <c r="E1833" s="14" t="n"/>
      <c r="F1833" s="18" t="n"/>
      <c r="G1833" s="17" t="n"/>
      <c r="H1833" s="18">
        <f>IF(OR($E1833&lt;&gt;"Desmontagem",$F1833=""),"",IFERROR($F1833-LOOKUP(2,1/(($B$4:$B1832=$B1833)*($E$4:$E1832="Montagem")),$F$4:$F1832),""))</f>
        <v/>
      </c>
      <c r="I1833" s="14" t="n"/>
    </row>
    <row r="1834">
      <c r="A1834" s="15" t="n"/>
      <c r="B1834" s="14" t="n"/>
      <c r="C1834" s="14" t="n"/>
      <c r="D1834" s="14" t="n"/>
      <c r="E1834" s="14" t="n"/>
      <c r="F1834" s="18" t="n"/>
      <c r="G1834" s="17" t="n"/>
      <c r="H1834" s="18">
        <f>IF(OR($E1834&lt;&gt;"Desmontagem",$F1834=""),"",IFERROR($F1834-LOOKUP(2,1/(($B$4:$B1833=$B1834)*($E$4:$E1833="Montagem")),$F$4:$F1833),""))</f>
        <v/>
      </c>
      <c r="I1834" s="14" t="n"/>
    </row>
    <row r="1835">
      <c r="A1835" s="15" t="n"/>
      <c r="B1835" s="14" t="n"/>
      <c r="C1835" s="14" t="n"/>
      <c r="D1835" s="14" t="n"/>
      <c r="E1835" s="14" t="n"/>
      <c r="F1835" s="18" t="n"/>
      <c r="G1835" s="17" t="n"/>
      <c r="H1835" s="18">
        <f>IF(OR($E1835&lt;&gt;"Desmontagem",$F1835=""),"",IFERROR($F1835-LOOKUP(2,1/(($B$4:$B1834=$B1835)*($E$4:$E1834="Montagem")),$F$4:$F1834),""))</f>
        <v/>
      </c>
      <c r="I1835" s="14" t="n"/>
    </row>
    <row r="1836">
      <c r="A1836" s="15" t="n"/>
      <c r="B1836" s="14" t="n"/>
      <c r="C1836" s="14" t="n"/>
      <c r="D1836" s="14" t="n"/>
      <c r="E1836" s="14" t="n"/>
      <c r="F1836" s="18" t="n"/>
      <c r="G1836" s="17" t="n"/>
      <c r="H1836" s="18">
        <f>IF(OR($E1836&lt;&gt;"Desmontagem",$F1836=""),"",IFERROR($F1836-LOOKUP(2,1/(($B$4:$B1835=$B1836)*($E$4:$E1835="Montagem")),$F$4:$F1835),""))</f>
        <v/>
      </c>
      <c r="I1836" s="14" t="n"/>
    </row>
    <row r="1837">
      <c r="A1837" s="15" t="n"/>
      <c r="B1837" s="14" t="n"/>
      <c r="C1837" s="14" t="n"/>
      <c r="D1837" s="14" t="n"/>
      <c r="E1837" s="14" t="n"/>
      <c r="F1837" s="18" t="n"/>
      <c r="G1837" s="17" t="n"/>
      <c r="H1837" s="18">
        <f>IF(OR($E1837&lt;&gt;"Desmontagem",$F1837=""),"",IFERROR($F1837-LOOKUP(2,1/(($B$4:$B1836=$B1837)*($E$4:$E1836="Montagem")),$F$4:$F1836),""))</f>
        <v/>
      </c>
      <c r="I1837" s="14" t="n"/>
    </row>
    <row r="1838">
      <c r="A1838" s="15" t="n"/>
      <c r="B1838" s="14" t="n"/>
      <c r="C1838" s="14" t="n"/>
      <c r="D1838" s="14" t="n"/>
      <c r="E1838" s="14" t="n"/>
      <c r="F1838" s="18" t="n"/>
      <c r="G1838" s="17" t="n"/>
      <c r="H1838" s="18">
        <f>IF(OR($E1838&lt;&gt;"Desmontagem",$F1838=""),"",IFERROR($F1838-LOOKUP(2,1/(($B$4:$B1837=$B1838)*($E$4:$E1837="Montagem")),$F$4:$F1837),""))</f>
        <v/>
      </c>
      <c r="I1838" s="14" t="n"/>
    </row>
    <row r="1839">
      <c r="A1839" s="15" t="n"/>
      <c r="B1839" s="14" t="n"/>
      <c r="C1839" s="14" t="n"/>
      <c r="D1839" s="14" t="n"/>
      <c r="E1839" s="14" t="n"/>
      <c r="F1839" s="18" t="n"/>
      <c r="G1839" s="17" t="n"/>
      <c r="H1839" s="18">
        <f>IF(OR($E1839&lt;&gt;"Desmontagem",$F1839=""),"",IFERROR($F1839-LOOKUP(2,1/(($B$4:$B1838=$B1839)*($E$4:$E1838="Montagem")),$F$4:$F1838),""))</f>
        <v/>
      </c>
      <c r="I1839" s="14" t="n"/>
    </row>
    <row r="1840">
      <c r="A1840" s="15" t="n"/>
      <c r="B1840" s="14" t="n"/>
      <c r="C1840" s="14" t="n"/>
      <c r="D1840" s="14" t="n"/>
      <c r="E1840" s="14" t="n"/>
      <c r="F1840" s="18" t="n"/>
      <c r="G1840" s="17" t="n"/>
      <c r="H1840" s="18">
        <f>IF(OR($E1840&lt;&gt;"Desmontagem",$F1840=""),"",IFERROR($F1840-LOOKUP(2,1/(($B$4:$B1839=$B1840)*($E$4:$E1839="Montagem")),$F$4:$F1839),""))</f>
        <v/>
      </c>
      <c r="I1840" s="14" t="n"/>
    </row>
    <row r="1841">
      <c r="A1841" s="15" t="n"/>
      <c r="B1841" s="14" t="n"/>
      <c r="C1841" s="14" t="n"/>
      <c r="D1841" s="14" t="n"/>
      <c r="E1841" s="14" t="n"/>
      <c r="F1841" s="18" t="n"/>
      <c r="G1841" s="17" t="n"/>
      <c r="H1841" s="18">
        <f>IF(OR($E1841&lt;&gt;"Desmontagem",$F1841=""),"",IFERROR($F1841-LOOKUP(2,1/(($B$4:$B1840=$B1841)*($E$4:$E1840="Montagem")),$F$4:$F1840),""))</f>
        <v/>
      </c>
      <c r="I1841" s="14" t="n"/>
    </row>
    <row r="1842">
      <c r="A1842" s="15" t="n"/>
      <c r="B1842" s="14" t="n"/>
      <c r="C1842" s="14" t="n"/>
      <c r="D1842" s="14" t="n"/>
      <c r="E1842" s="14" t="n"/>
      <c r="F1842" s="18" t="n"/>
      <c r="G1842" s="17" t="n"/>
      <c r="H1842" s="18">
        <f>IF(OR($E1842&lt;&gt;"Desmontagem",$F1842=""),"",IFERROR($F1842-LOOKUP(2,1/(($B$4:$B1841=$B1842)*($E$4:$E1841="Montagem")),$F$4:$F1841),""))</f>
        <v/>
      </c>
      <c r="I1842" s="14" t="n"/>
    </row>
    <row r="1843">
      <c r="A1843" s="15" t="n"/>
      <c r="B1843" s="14" t="n"/>
      <c r="C1843" s="14" t="n"/>
      <c r="D1843" s="14" t="n"/>
      <c r="E1843" s="14" t="n"/>
      <c r="F1843" s="18" t="n"/>
      <c r="G1843" s="17" t="n"/>
      <c r="H1843" s="18">
        <f>IF(OR($E1843&lt;&gt;"Desmontagem",$F1843=""),"",IFERROR($F1843-LOOKUP(2,1/(($B$4:$B1842=$B1843)*($E$4:$E1842="Montagem")),$F$4:$F1842),""))</f>
        <v/>
      </c>
      <c r="I1843" s="14" t="n"/>
    </row>
    <row r="1844">
      <c r="A1844" s="15" t="n"/>
      <c r="B1844" s="14" t="n"/>
      <c r="C1844" s="14" t="n"/>
      <c r="D1844" s="14" t="n"/>
      <c r="E1844" s="14" t="n"/>
      <c r="F1844" s="18" t="n"/>
      <c r="G1844" s="17" t="n"/>
      <c r="H1844" s="18">
        <f>IF(OR($E1844&lt;&gt;"Desmontagem",$F1844=""),"",IFERROR($F1844-LOOKUP(2,1/(($B$4:$B1843=$B1844)*($E$4:$E1843="Montagem")),$F$4:$F1843),""))</f>
        <v/>
      </c>
      <c r="I1844" s="14" t="n"/>
    </row>
    <row r="1845">
      <c r="A1845" s="15" t="n"/>
      <c r="B1845" s="14" t="n"/>
      <c r="C1845" s="14" t="n"/>
      <c r="D1845" s="14" t="n"/>
      <c r="E1845" s="14" t="n"/>
      <c r="F1845" s="18" t="n"/>
      <c r="G1845" s="17" t="n"/>
      <c r="H1845" s="18">
        <f>IF(OR($E1845&lt;&gt;"Desmontagem",$F1845=""),"",IFERROR($F1845-LOOKUP(2,1/(($B$4:$B1844=$B1845)*($E$4:$E1844="Montagem")),$F$4:$F1844),""))</f>
        <v/>
      </c>
      <c r="I1845" s="14" t="n"/>
    </row>
    <row r="1846">
      <c r="A1846" s="15" t="n"/>
      <c r="B1846" s="14" t="n"/>
      <c r="C1846" s="14" t="n"/>
      <c r="D1846" s="14" t="n"/>
      <c r="E1846" s="14" t="n"/>
      <c r="F1846" s="18" t="n"/>
      <c r="G1846" s="17" t="n"/>
      <c r="H1846" s="18">
        <f>IF(OR($E1846&lt;&gt;"Desmontagem",$F1846=""),"",IFERROR($F1846-LOOKUP(2,1/(($B$4:$B1845=$B1846)*($E$4:$E1845="Montagem")),$F$4:$F1845),""))</f>
        <v/>
      </c>
      <c r="I1846" s="14" t="n"/>
    </row>
    <row r="1847">
      <c r="A1847" s="15" t="n"/>
      <c r="B1847" s="14" t="n"/>
      <c r="C1847" s="14" t="n"/>
      <c r="D1847" s="14" t="n"/>
      <c r="E1847" s="14" t="n"/>
      <c r="F1847" s="18" t="n"/>
      <c r="G1847" s="17" t="n"/>
      <c r="H1847" s="18">
        <f>IF(OR($E1847&lt;&gt;"Desmontagem",$F1847=""),"",IFERROR($F1847-LOOKUP(2,1/(($B$4:$B1846=$B1847)*($E$4:$E1846="Montagem")),$F$4:$F1846),""))</f>
        <v/>
      </c>
      <c r="I1847" s="14" t="n"/>
    </row>
    <row r="1848">
      <c r="A1848" s="15" t="n"/>
      <c r="B1848" s="14" t="n"/>
      <c r="C1848" s="14" t="n"/>
      <c r="D1848" s="14" t="n"/>
      <c r="E1848" s="14" t="n"/>
      <c r="F1848" s="18" t="n"/>
      <c r="G1848" s="17" t="n"/>
      <c r="H1848" s="18">
        <f>IF(OR($E1848&lt;&gt;"Desmontagem",$F1848=""),"",IFERROR($F1848-LOOKUP(2,1/(($B$4:$B1847=$B1848)*($E$4:$E1847="Montagem")),$F$4:$F1847),""))</f>
        <v/>
      </c>
      <c r="I1848" s="14" t="n"/>
    </row>
    <row r="1849">
      <c r="A1849" s="15" t="n"/>
      <c r="B1849" s="14" t="n"/>
      <c r="C1849" s="14" t="n"/>
      <c r="D1849" s="14" t="n"/>
      <c r="E1849" s="14" t="n"/>
      <c r="F1849" s="18" t="n"/>
      <c r="G1849" s="17" t="n"/>
      <c r="H1849" s="18">
        <f>IF(OR($E1849&lt;&gt;"Desmontagem",$F1849=""),"",IFERROR($F1849-LOOKUP(2,1/(($B$4:$B1848=$B1849)*($E$4:$E1848="Montagem")),$F$4:$F1848),""))</f>
        <v/>
      </c>
      <c r="I1849" s="14" t="n"/>
    </row>
    <row r="1850">
      <c r="A1850" s="15" t="n"/>
      <c r="B1850" s="14" t="n"/>
      <c r="C1850" s="14" t="n"/>
      <c r="D1850" s="14" t="n"/>
      <c r="E1850" s="14" t="n"/>
      <c r="F1850" s="18" t="n"/>
      <c r="G1850" s="17" t="n"/>
      <c r="H1850" s="18">
        <f>IF(OR($E1850&lt;&gt;"Desmontagem",$F1850=""),"",IFERROR($F1850-LOOKUP(2,1/(($B$4:$B1849=$B1850)*($E$4:$E1849="Montagem")),$F$4:$F1849),""))</f>
        <v/>
      </c>
      <c r="I1850" s="14" t="n"/>
    </row>
    <row r="1851">
      <c r="A1851" s="15" t="n"/>
      <c r="B1851" s="14" t="n"/>
      <c r="C1851" s="14" t="n"/>
      <c r="D1851" s="14" t="n"/>
      <c r="E1851" s="14" t="n"/>
      <c r="F1851" s="18" t="n"/>
      <c r="G1851" s="17" t="n"/>
      <c r="H1851" s="18">
        <f>IF(OR($E1851&lt;&gt;"Desmontagem",$F1851=""),"",IFERROR($F1851-LOOKUP(2,1/(($B$4:$B1850=$B1851)*($E$4:$E1850="Montagem")),$F$4:$F1850),""))</f>
        <v/>
      </c>
      <c r="I1851" s="14" t="n"/>
    </row>
    <row r="1852">
      <c r="A1852" s="15" t="n"/>
      <c r="B1852" s="14" t="n"/>
      <c r="C1852" s="14" t="n"/>
      <c r="D1852" s="14" t="n"/>
      <c r="E1852" s="14" t="n"/>
      <c r="F1852" s="18" t="n"/>
      <c r="G1852" s="17" t="n"/>
      <c r="H1852" s="18">
        <f>IF(OR($E1852&lt;&gt;"Desmontagem",$F1852=""),"",IFERROR($F1852-LOOKUP(2,1/(($B$4:$B1851=$B1852)*($E$4:$E1851="Montagem")),$F$4:$F1851),""))</f>
        <v/>
      </c>
      <c r="I1852" s="14" t="n"/>
    </row>
    <row r="1853">
      <c r="A1853" s="15" t="n"/>
      <c r="B1853" s="14" t="n"/>
      <c r="C1853" s="14" t="n"/>
      <c r="D1853" s="14" t="n"/>
      <c r="E1853" s="14" t="n"/>
      <c r="F1853" s="18" t="n"/>
      <c r="G1853" s="17" t="n"/>
      <c r="H1853" s="18">
        <f>IF(OR($E1853&lt;&gt;"Desmontagem",$F1853=""),"",IFERROR($F1853-LOOKUP(2,1/(($B$4:$B1852=$B1853)*($E$4:$E1852="Montagem")),$F$4:$F1852),""))</f>
        <v/>
      </c>
      <c r="I1853" s="14" t="n"/>
    </row>
    <row r="1854">
      <c r="A1854" s="15" t="n"/>
      <c r="B1854" s="14" t="n"/>
      <c r="C1854" s="14" t="n"/>
      <c r="D1854" s="14" t="n"/>
      <c r="E1854" s="14" t="n"/>
      <c r="F1854" s="18" t="n"/>
      <c r="G1854" s="17" t="n"/>
      <c r="H1854" s="18">
        <f>IF(OR($E1854&lt;&gt;"Desmontagem",$F1854=""),"",IFERROR($F1854-LOOKUP(2,1/(($B$4:$B1853=$B1854)*($E$4:$E1853="Montagem")),$F$4:$F1853),""))</f>
        <v/>
      </c>
      <c r="I1854" s="14" t="n"/>
    </row>
    <row r="1855">
      <c r="A1855" s="15" t="n"/>
      <c r="B1855" s="14" t="n"/>
      <c r="C1855" s="14" t="n"/>
      <c r="D1855" s="14" t="n"/>
      <c r="E1855" s="14" t="n"/>
      <c r="F1855" s="18" t="n"/>
      <c r="G1855" s="17" t="n"/>
      <c r="H1855" s="18">
        <f>IF(OR($E1855&lt;&gt;"Desmontagem",$F1855=""),"",IFERROR($F1855-LOOKUP(2,1/(($B$4:$B1854=$B1855)*($E$4:$E1854="Montagem")),$F$4:$F1854),""))</f>
        <v/>
      </c>
      <c r="I1855" s="14" t="n"/>
    </row>
    <row r="1856">
      <c r="A1856" s="15" t="n"/>
      <c r="B1856" s="14" t="n"/>
      <c r="C1856" s="14" t="n"/>
      <c r="D1856" s="14" t="n"/>
      <c r="E1856" s="14" t="n"/>
      <c r="F1856" s="18" t="n"/>
      <c r="G1856" s="17" t="n"/>
      <c r="H1856" s="18">
        <f>IF(OR($E1856&lt;&gt;"Desmontagem",$F1856=""),"",IFERROR($F1856-LOOKUP(2,1/(($B$4:$B1855=$B1856)*($E$4:$E1855="Montagem")),$F$4:$F1855),""))</f>
        <v/>
      </c>
      <c r="I1856" s="14" t="n"/>
    </row>
    <row r="1857">
      <c r="A1857" s="15" t="n"/>
      <c r="B1857" s="14" t="n"/>
      <c r="C1857" s="14" t="n"/>
      <c r="D1857" s="14" t="n"/>
      <c r="E1857" s="14" t="n"/>
      <c r="F1857" s="18" t="n"/>
      <c r="G1857" s="17" t="n"/>
      <c r="H1857" s="18">
        <f>IF(OR($E1857&lt;&gt;"Desmontagem",$F1857=""),"",IFERROR($F1857-LOOKUP(2,1/(($B$4:$B1856=$B1857)*($E$4:$E1856="Montagem")),$F$4:$F1856),""))</f>
        <v/>
      </c>
      <c r="I1857" s="14" t="n"/>
    </row>
    <row r="1858">
      <c r="A1858" s="15" t="n"/>
      <c r="B1858" s="14" t="n"/>
      <c r="C1858" s="14" t="n"/>
      <c r="D1858" s="14" t="n"/>
      <c r="E1858" s="14" t="n"/>
      <c r="F1858" s="18" t="n"/>
      <c r="G1858" s="17" t="n"/>
      <c r="H1858" s="18">
        <f>IF(OR($E1858&lt;&gt;"Desmontagem",$F1858=""),"",IFERROR($F1858-LOOKUP(2,1/(($B$4:$B1857=$B1858)*($E$4:$E1857="Montagem")),$F$4:$F1857),""))</f>
        <v/>
      </c>
      <c r="I1858" s="14" t="n"/>
    </row>
    <row r="1859">
      <c r="A1859" s="15" t="n"/>
      <c r="B1859" s="14" t="n"/>
      <c r="C1859" s="14" t="n"/>
      <c r="D1859" s="14" t="n"/>
      <c r="E1859" s="14" t="n"/>
      <c r="F1859" s="18" t="n"/>
      <c r="G1859" s="17" t="n"/>
      <c r="H1859" s="18">
        <f>IF(OR($E1859&lt;&gt;"Desmontagem",$F1859=""),"",IFERROR($F1859-LOOKUP(2,1/(($B$4:$B1858=$B1859)*($E$4:$E1858="Montagem")),$F$4:$F1858),""))</f>
        <v/>
      </c>
      <c r="I1859" s="14" t="n"/>
    </row>
    <row r="1860">
      <c r="A1860" s="15" t="n"/>
      <c r="B1860" s="14" t="n"/>
      <c r="C1860" s="14" t="n"/>
      <c r="D1860" s="14" t="n"/>
      <c r="E1860" s="14" t="n"/>
      <c r="F1860" s="18" t="n"/>
      <c r="G1860" s="17" t="n"/>
      <c r="H1860" s="18">
        <f>IF(OR($E1860&lt;&gt;"Desmontagem",$F1860=""),"",IFERROR($F1860-LOOKUP(2,1/(($B$4:$B1859=$B1860)*($E$4:$E1859="Montagem")),$F$4:$F1859),""))</f>
        <v/>
      </c>
      <c r="I1860" s="14" t="n"/>
    </row>
    <row r="1861">
      <c r="A1861" s="15" t="n"/>
      <c r="B1861" s="14" t="n"/>
      <c r="C1861" s="14" t="n"/>
      <c r="D1861" s="14" t="n"/>
      <c r="E1861" s="14" t="n"/>
      <c r="F1861" s="18" t="n"/>
      <c r="G1861" s="17" t="n"/>
      <c r="H1861" s="18">
        <f>IF(OR($E1861&lt;&gt;"Desmontagem",$F1861=""),"",IFERROR($F1861-LOOKUP(2,1/(($B$4:$B1860=$B1861)*($E$4:$E1860="Montagem")),$F$4:$F1860),""))</f>
        <v/>
      </c>
      <c r="I1861" s="14" t="n"/>
    </row>
    <row r="1862">
      <c r="A1862" s="15" t="n"/>
      <c r="B1862" s="14" t="n"/>
      <c r="C1862" s="14" t="n"/>
      <c r="D1862" s="14" t="n"/>
      <c r="E1862" s="14" t="n"/>
      <c r="F1862" s="18" t="n"/>
      <c r="G1862" s="17" t="n"/>
      <c r="H1862" s="18">
        <f>IF(OR($E1862&lt;&gt;"Desmontagem",$F1862=""),"",IFERROR($F1862-LOOKUP(2,1/(($B$4:$B1861=$B1862)*($E$4:$E1861="Montagem")),$F$4:$F1861),""))</f>
        <v/>
      </c>
      <c r="I1862" s="14" t="n"/>
    </row>
    <row r="1863">
      <c r="A1863" s="15" t="n"/>
      <c r="B1863" s="14" t="n"/>
      <c r="C1863" s="14" t="n"/>
      <c r="D1863" s="14" t="n"/>
      <c r="E1863" s="14" t="n"/>
      <c r="F1863" s="18" t="n"/>
      <c r="G1863" s="17" t="n"/>
      <c r="H1863" s="18">
        <f>IF(OR($E1863&lt;&gt;"Desmontagem",$F1863=""),"",IFERROR($F1863-LOOKUP(2,1/(($B$4:$B1862=$B1863)*($E$4:$E1862="Montagem")),$F$4:$F1862),""))</f>
        <v/>
      </c>
      <c r="I1863" s="14" t="n"/>
    </row>
    <row r="1864">
      <c r="A1864" s="15" t="n"/>
      <c r="B1864" s="14" t="n"/>
      <c r="C1864" s="14" t="n"/>
      <c r="D1864" s="14" t="n"/>
      <c r="E1864" s="14" t="n"/>
      <c r="F1864" s="18" t="n"/>
      <c r="G1864" s="17" t="n"/>
      <c r="H1864" s="18">
        <f>IF(OR($E1864&lt;&gt;"Desmontagem",$F1864=""),"",IFERROR($F1864-LOOKUP(2,1/(($B$4:$B1863=$B1864)*($E$4:$E1863="Montagem")),$F$4:$F1863),""))</f>
        <v/>
      </c>
      <c r="I1864" s="14" t="n"/>
    </row>
    <row r="1865">
      <c r="A1865" s="15" t="n"/>
      <c r="B1865" s="14" t="n"/>
      <c r="C1865" s="14" t="n"/>
      <c r="D1865" s="14" t="n"/>
      <c r="E1865" s="14" t="n"/>
      <c r="F1865" s="18" t="n"/>
      <c r="G1865" s="17" t="n"/>
      <c r="H1865" s="18">
        <f>IF(OR($E1865&lt;&gt;"Desmontagem",$F1865=""),"",IFERROR($F1865-LOOKUP(2,1/(($B$4:$B1864=$B1865)*($E$4:$E1864="Montagem")),$F$4:$F1864),""))</f>
        <v/>
      </c>
      <c r="I1865" s="14" t="n"/>
    </row>
    <row r="1866">
      <c r="A1866" s="15" t="n"/>
      <c r="B1866" s="14" t="n"/>
      <c r="C1866" s="14" t="n"/>
      <c r="D1866" s="14" t="n"/>
      <c r="E1866" s="14" t="n"/>
      <c r="F1866" s="18" t="n"/>
      <c r="G1866" s="17" t="n"/>
      <c r="H1866" s="18">
        <f>IF(OR($E1866&lt;&gt;"Desmontagem",$F1866=""),"",IFERROR($F1866-LOOKUP(2,1/(($B$4:$B1865=$B1866)*($E$4:$E1865="Montagem")),$F$4:$F1865),""))</f>
        <v/>
      </c>
      <c r="I1866" s="14" t="n"/>
    </row>
    <row r="1867">
      <c r="A1867" s="15" t="n"/>
      <c r="B1867" s="14" t="n"/>
      <c r="C1867" s="14" t="n"/>
      <c r="D1867" s="14" t="n"/>
      <c r="E1867" s="14" t="n"/>
      <c r="F1867" s="18" t="n"/>
      <c r="G1867" s="17" t="n"/>
      <c r="H1867" s="18">
        <f>IF(OR($E1867&lt;&gt;"Desmontagem",$F1867=""),"",IFERROR($F1867-LOOKUP(2,1/(($B$4:$B1866=$B1867)*($E$4:$E1866="Montagem")),$F$4:$F1866),""))</f>
        <v/>
      </c>
      <c r="I1867" s="14" t="n"/>
    </row>
    <row r="1868">
      <c r="A1868" s="15" t="n"/>
      <c r="B1868" s="14" t="n"/>
      <c r="C1868" s="14" t="n"/>
      <c r="D1868" s="14" t="n"/>
      <c r="E1868" s="14" t="n"/>
      <c r="F1868" s="18" t="n"/>
      <c r="G1868" s="17" t="n"/>
      <c r="H1868" s="18">
        <f>IF(OR($E1868&lt;&gt;"Desmontagem",$F1868=""),"",IFERROR($F1868-LOOKUP(2,1/(($B$4:$B1867=$B1868)*($E$4:$E1867="Montagem")),$F$4:$F1867),""))</f>
        <v/>
      </c>
      <c r="I1868" s="14" t="n"/>
    </row>
    <row r="1869">
      <c r="A1869" s="15" t="n"/>
      <c r="B1869" s="14" t="n"/>
      <c r="C1869" s="14" t="n"/>
      <c r="D1869" s="14" t="n"/>
      <c r="E1869" s="14" t="n"/>
      <c r="F1869" s="18" t="n"/>
      <c r="G1869" s="17" t="n"/>
      <c r="H1869" s="18">
        <f>IF(OR($E1869&lt;&gt;"Desmontagem",$F1869=""),"",IFERROR($F1869-LOOKUP(2,1/(($B$4:$B1868=$B1869)*($E$4:$E1868="Montagem")),$F$4:$F1868),""))</f>
        <v/>
      </c>
      <c r="I1869" s="14" t="n"/>
    </row>
    <row r="1870">
      <c r="A1870" s="15" t="n"/>
      <c r="B1870" s="14" t="n"/>
      <c r="C1870" s="14" t="n"/>
      <c r="D1870" s="14" t="n"/>
      <c r="E1870" s="14" t="n"/>
      <c r="F1870" s="18" t="n"/>
      <c r="G1870" s="17" t="n"/>
      <c r="H1870" s="18">
        <f>IF(OR($E1870&lt;&gt;"Desmontagem",$F1870=""),"",IFERROR($F1870-LOOKUP(2,1/(($B$4:$B1869=$B1870)*($E$4:$E1869="Montagem")),$F$4:$F1869),""))</f>
        <v/>
      </c>
      <c r="I1870" s="14" t="n"/>
    </row>
    <row r="1871">
      <c r="A1871" s="15" t="n"/>
      <c r="B1871" s="14" t="n"/>
      <c r="C1871" s="14" t="n"/>
      <c r="D1871" s="14" t="n"/>
      <c r="E1871" s="14" t="n"/>
      <c r="F1871" s="18" t="n"/>
      <c r="G1871" s="17" t="n"/>
      <c r="H1871" s="18">
        <f>IF(OR($E1871&lt;&gt;"Desmontagem",$F1871=""),"",IFERROR($F1871-LOOKUP(2,1/(($B$4:$B1870=$B1871)*($E$4:$E1870="Montagem")),$F$4:$F1870),""))</f>
        <v/>
      </c>
      <c r="I1871" s="14" t="n"/>
    </row>
    <row r="1872">
      <c r="A1872" s="15" t="n"/>
      <c r="B1872" s="14" t="n"/>
      <c r="C1872" s="14" t="n"/>
      <c r="D1872" s="14" t="n"/>
      <c r="E1872" s="14" t="n"/>
      <c r="F1872" s="18" t="n"/>
      <c r="G1872" s="17" t="n"/>
      <c r="H1872" s="18">
        <f>IF(OR($E1872&lt;&gt;"Desmontagem",$F1872=""),"",IFERROR($F1872-LOOKUP(2,1/(($B$4:$B1871=$B1872)*($E$4:$E1871="Montagem")),$F$4:$F1871),""))</f>
        <v/>
      </c>
      <c r="I1872" s="14" t="n"/>
    </row>
    <row r="1873">
      <c r="A1873" s="15" t="n"/>
      <c r="B1873" s="14" t="n"/>
      <c r="C1873" s="14" t="n"/>
      <c r="D1873" s="14" t="n"/>
      <c r="E1873" s="14" t="n"/>
      <c r="F1873" s="18" t="n"/>
      <c r="G1873" s="17" t="n"/>
      <c r="H1873" s="18">
        <f>IF(OR($E1873&lt;&gt;"Desmontagem",$F1873=""),"",IFERROR($F1873-LOOKUP(2,1/(($B$4:$B1872=$B1873)*($E$4:$E1872="Montagem")),$F$4:$F1872),""))</f>
        <v/>
      </c>
      <c r="I1873" s="14" t="n"/>
    </row>
    <row r="1874">
      <c r="A1874" s="15" t="n"/>
      <c r="B1874" s="14" t="n"/>
      <c r="C1874" s="14" t="n"/>
      <c r="D1874" s="14" t="n"/>
      <c r="E1874" s="14" t="n"/>
      <c r="F1874" s="18" t="n"/>
      <c r="G1874" s="17" t="n"/>
      <c r="H1874" s="18">
        <f>IF(OR($E1874&lt;&gt;"Desmontagem",$F1874=""),"",IFERROR($F1874-LOOKUP(2,1/(($B$4:$B1873=$B1874)*($E$4:$E1873="Montagem")),$F$4:$F1873),""))</f>
        <v/>
      </c>
      <c r="I1874" s="14" t="n"/>
    </row>
    <row r="1875">
      <c r="A1875" s="15" t="n"/>
      <c r="B1875" s="14" t="n"/>
      <c r="C1875" s="14" t="n"/>
      <c r="D1875" s="14" t="n"/>
      <c r="E1875" s="14" t="n"/>
      <c r="F1875" s="18" t="n"/>
      <c r="G1875" s="17" t="n"/>
      <c r="H1875" s="18">
        <f>IF(OR($E1875&lt;&gt;"Desmontagem",$F1875=""),"",IFERROR($F1875-LOOKUP(2,1/(($B$4:$B1874=$B1875)*($E$4:$E1874="Montagem")),$F$4:$F1874),""))</f>
        <v/>
      </c>
      <c r="I1875" s="14" t="n"/>
    </row>
    <row r="1876">
      <c r="A1876" s="15" t="n"/>
      <c r="B1876" s="14" t="n"/>
      <c r="C1876" s="14" t="n"/>
      <c r="D1876" s="14" t="n"/>
      <c r="E1876" s="14" t="n"/>
      <c r="F1876" s="18" t="n"/>
      <c r="G1876" s="17" t="n"/>
      <c r="H1876" s="18">
        <f>IF(OR($E1876&lt;&gt;"Desmontagem",$F1876=""),"",IFERROR($F1876-LOOKUP(2,1/(($B$4:$B1875=$B1876)*($E$4:$E1875="Montagem")),$F$4:$F1875),""))</f>
        <v/>
      </c>
      <c r="I1876" s="14" t="n"/>
    </row>
    <row r="1877">
      <c r="A1877" s="15" t="n"/>
      <c r="B1877" s="14" t="n"/>
      <c r="C1877" s="14" t="n"/>
      <c r="D1877" s="14" t="n"/>
      <c r="E1877" s="14" t="n"/>
      <c r="F1877" s="18" t="n"/>
      <c r="G1877" s="17" t="n"/>
      <c r="H1877" s="18">
        <f>IF(OR($E1877&lt;&gt;"Desmontagem",$F1877=""),"",IFERROR($F1877-LOOKUP(2,1/(($B$4:$B1876=$B1877)*($E$4:$E1876="Montagem")),$F$4:$F1876),""))</f>
        <v/>
      </c>
      <c r="I1877" s="14" t="n"/>
    </row>
    <row r="1878">
      <c r="A1878" s="15" t="n"/>
      <c r="B1878" s="14" t="n"/>
      <c r="C1878" s="14" t="n"/>
      <c r="D1878" s="14" t="n"/>
      <c r="E1878" s="14" t="n"/>
      <c r="F1878" s="18" t="n"/>
      <c r="G1878" s="17" t="n"/>
      <c r="H1878" s="18">
        <f>IF(OR($E1878&lt;&gt;"Desmontagem",$F1878=""),"",IFERROR($F1878-LOOKUP(2,1/(($B$4:$B1877=$B1878)*($E$4:$E1877="Montagem")),$F$4:$F1877),""))</f>
        <v/>
      </c>
      <c r="I1878" s="14" t="n"/>
    </row>
    <row r="1879">
      <c r="A1879" s="15" t="n"/>
      <c r="B1879" s="14" t="n"/>
      <c r="C1879" s="14" t="n"/>
      <c r="D1879" s="14" t="n"/>
      <c r="E1879" s="14" t="n"/>
      <c r="F1879" s="18" t="n"/>
      <c r="G1879" s="17" t="n"/>
      <c r="H1879" s="18">
        <f>IF(OR($E1879&lt;&gt;"Desmontagem",$F1879=""),"",IFERROR($F1879-LOOKUP(2,1/(($B$4:$B1878=$B1879)*($E$4:$E1878="Montagem")),$F$4:$F1878),""))</f>
        <v/>
      </c>
      <c r="I1879" s="14" t="n"/>
    </row>
    <row r="1880">
      <c r="A1880" s="15" t="n"/>
      <c r="B1880" s="14" t="n"/>
      <c r="C1880" s="14" t="n"/>
      <c r="D1880" s="14" t="n"/>
      <c r="E1880" s="14" t="n"/>
      <c r="F1880" s="18" t="n"/>
      <c r="G1880" s="17" t="n"/>
      <c r="H1880" s="18">
        <f>IF(OR($E1880&lt;&gt;"Desmontagem",$F1880=""),"",IFERROR($F1880-LOOKUP(2,1/(($B$4:$B1879=$B1880)*($E$4:$E1879="Montagem")),$F$4:$F1879),""))</f>
        <v/>
      </c>
      <c r="I1880" s="14" t="n"/>
    </row>
    <row r="1881">
      <c r="A1881" s="15" t="n"/>
      <c r="B1881" s="14" t="n"/>
      <c r="C1881" s="14" t="n"/>
      <c r="D1881" s="14" t="n"/>
      <c r="E1881" s="14" t="n"/>
      <c r="F1881" s="18" t="n"/>
      <c r="G1881" s="17" t="n"/>
      <c r="H1881" s="18">
        <f>IF(OR($E1881&lt;&gt;"Desmontagem",$F1881=""),"",IFERROR($F1881-LOOKUP(2,1/(($B$4:$B1880=$B1881)*($E$4:$E1880="Montagem")),$F$4:$F1880),""))</f>
        <v/>
      </c>
      <c r="I1881" s="14" t="n"/>
    </row>
    <row r="1882">
      <c r="A1882" s="15" t="n"/>
      <c r="B1882" s="14" t="n"/>
      <c r="C1882" s="14" t="n"/>
      <c r="D1882" s="14" t="n"/>
      <c r="E1882" s="14" t="n"/>
      <c r="F1882" s="18" t="n"/>
      <c r="G1882" s="17" t="n"/>
      <c r="H1882" s="18">
        <f>IF(OR($E1882&lt;&gt;"Desmontagem",$F1882=""),"",IFERROR($F1882-LOOKUP(2,1/(($B$4:$B1881=$B1882)*($E$4:$E1881="Montagem")),$F$4:$F1881),""))</f>
        <v/>
      </c>
      <c r="I1882" s="14" t="n"/>
    </row>
    <row r="1883">
      <c r="A1883" s="15" t="n"/>
      <c r="B1883" s="14" t="n"/>
      <c r="C1883" s="14" t="n"/>
      <c r="D1883" s="14" t="n"/>
      <c r="E1883" s="14" t="n"/>
      <c r="F1883" s="18" t="n"/>
      <c r="G1883" s="17" t="n"/>
      <c r="H1883" s="18">
        <f>IF(OR($E1883&lt;&gt;"Desmontagem",$F1883=""),"",IFERROR($F1883-LOOKUP(2,1/(($B$4:$B1882=$B1883)*($E$4:$E1882="Montagem")),$F$4:$F1882),""))</f>
        <v/>
      </c>
      <c r="I1883" s="14" t="n"/>
    </row>
    <row r="1884">
      <c r="A1884" s="15" t="n"/>
      <c r="B1884" s="14" t="n"/>
      <c r="C1884" s="14" t="n"/>
      <c r="D1884" s="14" t="n"/>
      <c r="E1884" s="14" t="n"/>
      <c r="F1884" s="18" t="n"/>
      <c r="G1884" s="17" t="n"/>
      <c r="H1884" s="18">
        <f>IF(OR($E1884&lt;&gt;"Desmontagem",$F1884=""),"",IFERROR($F1884-LOOKUP(2,1/(($B$4:$B1883=$B1884)*($E$4:$E1883="Montagem")),$F$4:$F1883),""))</f>
        <v/>
      </c>
      <c r="I1884" s="14" t="n"/>
    </row>
    <row r="1885">
      <c r="A1885" s="15" t="n"/>
      <c r="B1885" s="14" t="n"/>
      <c r="C1885" s="14" t="n"/>
      <c r="D1885" s="14" t="n"/>
      <c r="E1885" s="14" t="n"/>
      <c r="F1885" s="18" t="n"/>
      <c r="G1885" s="17" t="n"/>
      <c r="H1885" s="18">
        <f>IF(OR($E1885&lt;&gt;"Desmontagem",$F1885=""),"",IFERROR($F1885-LOOKUP(2,1/(($B$4:$B1884=$B1885)*($E$4:$E1884="Montagem")),$F$4:$F1884),""))</f>
        <v/>
      </c>
      <c r="I1885" s="14" t="n"/>
    </row>
    <row r="1886">
      <c r="A1886" s="15" t="n"/>
      <c r="B1886" s="14" t="n"/>
      <c r="C1886" s="14" t="n"/>
      <c r="D1886" s="14" t="n"/>
      <c r="E1886" s="14" t="n"/>
      <c r="F1886" s="18" t="n"/>
      <c r="G1886" s="17" t="n"/>
      <c r="H1886" s="18">
        <f>IF(OR($E1886&lt;&gt;"Desmontagem",$F1886=""),"",IFERROR($F1886-LOOKUP(2,1/(($B$4:$B1885=$B1886)*($E$4:$E1885="Montagem")),$F$4:$F1885),""))</f>
        <v/>
      </c>
      <c r="I1886" s="14" t="n"/>
    </row>
    <row r="1887">
      <c r="A1887" s="15" t="n"/>
      <c r="B1887" s="14" t="n"/>
      <c r="C1887" s="14" t="n"/>
      <c r="D1887" s="14" t="n"/>
      <c r="E1887" s="14" t="n"/>
      <c r="F1887" s="18" t="n"/>
      <c r="G1887" s="17" t="n"/>
      <c r="H1887" s="18">
        <f>IF(OR($E1887&lt;&gt;"Desmontagem",$F1887=""),"",IFERROR($F1887-LOOKUP(2,1/(($B$4:$B1886=$B1887)*($E$4:$E1886="Montagem")),$F$4:$F1886),""))</f>
        <v/>
      </c>
      <c r="I1887" s="14" t="n"/>
    </row>
    <row r="1888">
      <c r="A1888" s="15" t="n"/>
      <c r="B1888" s="14" t="n"/>
      <c r="C1888" s="14" t="n"/>
      <c r="D1888" s="14" t="n"/>
      <c r="E1888" s="14" t="n"/>
      <c r="F1888" s="18" t="n"/>
      <c r="G1888" s="17" t="n"/>
      <c r="H1888" s="18">
        <f>IF(OR($E1888&lt;&gt;"Desmontagem",$F1888=""),"",IFERROR($F1888-LOOKUP(2,1/(($B$4:$B1887=$B1888)*($E$4:$E1887="Montagem")),$F$4:$F1887),""))</f>
        <v/>
      </c>
      <c r="I1888" s="14" t="n"/>
    </row>
    <row r="1889">
      <c r="A1889" s="15" t="n"/>
      <c r="B1889" s="14" t="n"/>
      <c r="C1889" s="14" t="n"/>
      <c r="D1889" s="14" t="n"/>
      <c r="E1889" s="14" t="n"/>
      <c r="F1889" s="18" t="n"/>
      <c r="G1889" s="17" t="n"/>
      <c r="H1889" s="18">
        <f>IF(OR($E1889&lt;&gt;"Desmontagem",$F1889=""),"",IFERROR($F1889-LOOKUP(2,1/(($B$4:$B1888=$B1889)*($E$4:$E1888="Montagem")),$F$4:$F1888),""))</f>
        <v/>
      </c>
      <c r="I1889" s="14" t="n"/>
    </row>
    <row r="1890">
      <c r="A1890" s="15" t="n"/>
      <c r="B1890" s="14" t="n"/>
      <c r="C1890" s="14" t="n"/>
      <c r="D1890" s="14" t="n"/>
      <c r="E1890" s="14" t="n"/>
      <c r="F1890" s="18" t="n"/>
      <c r="G1890" s="17" t="n"/>
      <c r="H1890" s="18">
        <f>IF(OR($E1890&lt;&gt;"Desmontagem",$F1890=""),"",IFERROR($F1890-LOOKUP(2,1/(($B$4:$B1889=$B1890)*($E$4:$E1889="Montagem")),$F$4:$F1889),""))</f>
        <v/>
      </c>
      <c r="I1890" s="14" t="n"/>
    </row>
    <row r="1891">
      <c r="A1891" s="15" t="n"/>
      <c r="B1891" s="14" t="n"/>
      <c r="C1891" s="14" t="n"/>
      <c r="D1891" s="14" t="n"/>
      <c r="E1891" s="14" t="n"/>
      <c r="F1891" s="18" t="n"/>
      <c r="G1891" s="17" t="n"/>
      <c r="H1891" s="18">
        <f>IF(OR($E1891&lt;&gt;"Desmontagem",$F1891=""),"",IFERROR($F1891-LOOKUP(2,1/(($B$4:$B1890=$B1891)*($E$4:$E1890="Montagem")),$F$4:$F1890),""))</f>
        <v/>
      </c>
      <c r="I1891" s="14" t="n"/>
    </row>
    <row r="1892">
      <c r="A1892" s="15" t="n"/>
      <c r="B1892" s="14" t="n"/>
      <c r="C1892" s="14" t="n"/>
      <c r="D1892" s="14" t="n"/>
      <c r="E1892" s="14" t="n"/>
      <c r="F1892" s="18" t="n"/>
      <c r="G1892" s="17" t="n"/>
      <c r="H1892" s="18">
        <f>IF(OR($E1892&lt;&gt;"Desmontagem",$F1892=""),"",IFERROR($F1892-LOOKUP(2,1/(($B$4:$B1891=$B1892)*($E$4:$E1891="Montagem")),$F$4:$F1891),""))</f>
        <v/>
      </c>
      <c r="I1892" s="14" t="n"/>
    </row>
    <row r="1893">
      <c r="A1893" s="15" t="n"/>
      <c r="B1893" s="14" t="n"/>
      <c r="C1893" s="14" t="n"/>
      <c r="D1893" s="14" t="n"/>
      <c r="E1893" s="14" t="n"/>
      <c r="F1893" s="18" t="n"/>
      <c r="G1893" s="17" t="n"/>
      <c r="H1893" s="18">
        <f>IF(OR($E1893&lt;&gt;"Desmontagem",$F1893=""),"",IFERROR($F1893-LOOKUP(2,1/(($B$4:$B1892=$B1893)*($E$4:$E1892="Montagem")),$F$4:$F1892),""))</f>
        <v/>
      </c>
      <c r="I1893" s="14" t="n"/>
    </row>
    <row r="1894">
      <c r="A1894" s="15" t="n"/>
      <c r="B1894" s="14" t="n"/>
      <c r="C1894" s="14" t="n"/>
      <c r="D1894" s="14" t="n"/>
      <c r="E1894" s="14" t="n"/>
      <c r="F1894" s="18" t="n"/>
      <c r="G1894" s="17" t="n"/>
      <c r="H1894" s="18">
        <f>IF(OR($E1894&lt;&gt;"Desmontagem",$F1894=""),"",IFERROR($F1894-LOOKUP(2,1/(($B$4:$B1893=$B1894)*($E$4:$E1893="Montagem")),$F$4:$F1893),""))</f>
        <v/>
      </c>
      <c r="I1894" s="14" t="n"/>
    </row>
    <row r="1895">
      <c r="A1895" s="15" t="n"/>
      <c r="B1895" s="14" t="n"/>
      <c r="C1895" s="14" t="n"/>
      <c r="D1895" s="14" t="n"/>
      <c r="E1895" s="14" t="n"/>
      <c r="F1895" s="18" t="n"/>
      <c r="G1895" s="17" t="n"/>
      <c r="H1895" s="18">
        <f>IF(OR($E1895&lt;&gt;"Desmontagem",$F1895=""),"",IFERROR($F1895-LOOKUP(2,1/(($B$4:$B1894=$B1895)*($E$4:$E1894="Montagem")),$F$4:$F1894),""))</f>
        <v/>
      </c>
      <c r="I1895" s="14" t="n"/>
    </row>
    <row r="1896">
      <c r="A1896" s="15" t="n"/>
      <c r="B1896" s="14" t="n"/>
      <c r="C1896" s="14" t="n"/>
      <c r="D1896" s="14" t="n"/>
      <c r="E1896" s="14" t="n"/>
      <c r="F1896" s="18" t="n"/>
      <c r="G1896" s="17" t="n"/>
      <c r="H1896" s="18">
        <f>IF(OR($E1896&lt;&gt;"Desmontagem",$F1896=""),"",IFERROR($F1896-LOOKUP(2,1/(($B$4:$B1895=$B1896)*($E$4:$E1895="Montagem")),$F$4:$F1895),""))</f>
        <v/>
      </c>
      <c r="I1896" s="14" t="n"/>
    </row>
    <row r="1897">
      <c r="A1897" s="15" t="n"/>
      <c r="B1897" s="14" t="n"/>
      <c r="C1897" s="14" t="n"/>
      <c r="D1897" s="14" t="n"/>
      <c r="E1897" s="14" t="n"/>
      <c r="F1897" s="18" t="n"/>
      <c r="G1897" s="17" t="n"/>
      <c r="H1897" s="18">
        <f>IF(OR($E1897&lt;&gt;"Desmontagem",$F1897=""),"",IFERROR($F1897-LOOKUP(2,1/(($B$4:$B1896=$B1897)*($E$4:$E1896="Montagem")),$F$4:$F1896),""))</f>
        <v/>
      </c>
      <c r="I1897" s="14" t="n"/>
    </row>
    <row r="1898">
      <c r="A1898" s="15" t="n"/>
      <c r="B1898" s="14" t="n"/>
      <c r="C1898" s="14" t="n"/>
      <c r="D1898" s="14" t="n"/>
      <c r="E1898" s="14" t="n"/>
      <c r="F1898" s="18" t="n"/>
      <c r="G1898" s="17" t="n"/>
      <c r="H1898" s="18">
        <f>IF(OR($E1898&lt;&gt;"Desmontagem",$F1898=""),"",IFERROR($F1898-LOOKUP(2,1/(($B$4:$B1897=$B1898)*($E$4:$E1897="Montagem")),$F$4:$F1897),""))</f>
        <v/>
      </c>
      <c r="I1898" s="14" t="n"/>
    </row>
    <row r="1899">
      <c r="A1899" s="15" t="n"/>
      <c r="B1899" s="14" t="n"/>
      <c r="C1899" s="14" t="n"/>
      <c r="D1899" s="14" t="n"/>
      <c r="E1899" s="14" t="n"/>
      <c r="F1899" s="18" t="n"/>
      <c r="G1899" s="17" t="n"/>
      <c r="H1899" s="18">
        <f>IF(OR($E1899&lt;&gt;"Desmontagem",$F1899=""),"",IFERROR($F1899-LOOKUP(2,1/(($B$4:$B1898=$B1899)*($E$4:$E1898="Montagem")),$F$4:$F1898),""))</f>
        <v/>
      </c>
      <c r="I1899" s="14" t="n"/>
    </row>
    <row r="1900">
      <c r="A1900" s="15" t="n"/>
      <c r="B1900" s="14" t="n"/>
      <c r="C1900" s="14" t="n"/>
      <c r="D1900" s="14" t="n"/>
      <c r="E1900" s="14" t="n"/>
      <c r="F1900" s="18" t="n"/>
      <c r="G1900" s="17" t="n"/>
      <c r="H1900" s="18">
        <f>IF(OR($E1900&lt;&gt;"Desmontagem",$F1900=""),"",IFERROR($F1900-LOOKUP(2,1/(($B$4:$B1899=$B1900)*($E$4:$E1899="Montagem")),$F$4:$F1899),""))</f>
        <v/>
      </c>
      <c r="I1900" s="14" t="n"/>
    </row>
    <row r="1901">
      <c r="A1901" s="15" t="n"/>
      <c r="B1901" s="14" t="n"/>
      <c r="C1901" s="14" t="n"/>
      <c r="D1901" s="14" t="n"/>
      <c r="E1901" s="14" t="n"/>
      <c r="F1901" s="18" t="n"/>
      <c r="G1901" s="17" t="n"/>
      <c r="H1901" s="18">
        <f>IF(OR($E1901&lt;&gt;"Desmontagem",$F1901=""),"",IFERROR($F1901-LOOKUP(2,1/(($B$4:$B1900=$B1901)*($E$4:$E1900="Montagem")),$F$4:$F1900),""))</f>
        <v/>
      </c>
      <c r="I1901" s="14" t="n"/>
    </row>
    <row r="1902">
      <c r="A1902" s="15" t="n"/>
      <c r="B1902" s="14" t="n"/>
      <c r="C1902" s="14" t="n"/>
      <c r="D1902" s="14" t="n"/>
      <c r="E1902" s="14" t="n"/>
      <c r="F1902" s="18" t="n"/>
      <c r="G1902" s="17" t="n"/>
      <c r="H1902" s="18">
        <f>IF(OR($E1902&lt;&gt;"Desmontagem",$F1902=""),"",IFERROR($F1902-LOOKUP(2,1/(($B$4:$B1901=$B1902)*($E$4:$E1901="Montagem")),$F$4:$F1901),""))</f>
        <v/>
      </c>
      <c r="I1902" s="14" t="n"/>
    </row>
    <row r="1903">
      <c r="A1903" s="15" t="n"/>
      <c r="B1903" s="14" t="n"/>
      <c r="C1903" s="14" t="n"/>
      <c r="D1903" s="14" t="n"/>
      <c r="E1903" s="14" t="n"/>
      <c r="F1903" s="18" t="n"/>
      <c r="G1903" s="17" t="n"/>
      <c r="H1903" s="18">
        <f>IF(OR($E1903&lt;&gt;"Desmontagem",$F1903=""),"",IFERROR($F1903-LOOKUP(2,1/(($B$4:$B1902=$B1903)*($E$4:$E1902="Montagem")),$F$4:$F1902),""))</f>
        <v/>
      </c>
      <c r="I1903" s="14" t="n"/>
    </row>
    <row r="1904">
      <c r="A1904" s="15" t="n"/>
      <c r="B1904" s="14" t="n"/>
      <c r="C1904" s="14" t="n"/>
      <c r="D1904" s="14" t="n"/>
      <c r="E1904" s="14" t="n"/>
      <c r="F1904" s="18" t="n"/>
      <c r="G1904" s="17" t="n"/>
      <c r="H1904" s="18">
        <f>IF(OR($E1904&lt;&gt;"Desmontagem",$F1904=""),"",IFERROR($F1904-LOOKUP(2,1/(($B$4:$B1903=$B1904)*($E$4:$E1903="Montagem")),$F$4:$F1903),""))</f>
        <v/>
      </c>
      <c r="I1904" s="14" t="n"/>
    </row>
    <row r="1905">
      <c r="A1905" s="15" t="n"/>
      <c r="B1905" s="14" t="n"/>
      <c r="C1905" s="14" t="n"/>
      <c r="D1905" s="14" t="n"/>
      <c r="E1905" s="14" t="n"/>
      <c r="F1905" s="18" t="n"/>
      <c r="G1905" s="17" t="n"/>
      <c r="H1905" s="18">
        <f>IF(OR($E1905&lt;&gt;"Desmontagem",$F1905=""),"",IFERROR($F1905-LOOKUP(2,1/(($B$4:$B1904=$B1905)*($E$4:$E1904="Montagem")),$F$4:$F1904),""))</f>
        <v/>
      </c>
      <c r="I1905" s="14" t="n"/>
    </row>
    <row r="1906">
      <c r="A1906" s="15" t="n"/>
      <c r="B1906" s="14" t="n"/>
      <c r="C1906" s="14" t="n"/>
      <c r="D1906" s="14" t="n"/>
      <c r="E1906" s="14" t="n"/>
      <c r="F1906" s="18" t="n"/>
      <c r="G1906" s="17" t="n"/>
      <c r="H1906" s="18">
        <f>IF(OR($E1906&lt;&gt;"Desmontagem",$F1906=""),"",IFERROR($F1906-LOOKUP(2,1/(($B$4:$B1905=$B1906)*($E$4:$E1905="Montagem")),$F$4:$F1905),""))</f>
        <v/>
      </c>
      <c r="I1906" s="14" t="n"/>
    </row>
    <row r="1907">
      <c r="A1907" s="15" t="n"/>
      <c r="B1907" s="14" t="n"/>
      <c r="C1907" s="14" t="n"/>
      <c r="D1907" s="14" t="n"/>
      <c r="E1907" s="14" t="n"/>
      <c r="F1907" s="18" t="n"/>
      <c r="G1907" s="17" t="n"/>
      <c r="H1907" s="18">
        <f>IF(OR($E1907&lt;&gt;"Desmontagem",$F1907=""),"",IFERROR($F1907-LOOKUP(2,1/(($B$4:$B1906=$B1907)*($E$4:$E1906="Montagem")),$F$4:$F1906),""))</f>
        <v/>
      </c>
      <c r="I1907" s="14" t="n"/>
    </row>
    <row r="1908">
      <c r="A1908" s="15" t="n"/>
      <c r="B1908" s="14" t="n"/>
      <c r="C1908" s="14" t="n"/>
      <c r="D1908" s="14" t="n"/>
      <c r="E1908" s="14" t="n"/>
      <c r="F1908" s="18" t="n"/>
      <c r="G1908" s="17" t="n"/>
      <c r="H1908" s="18">
        <f>IF(OR($E1908&lt;&gt;"Desmontagem",$F1908=""),"",IFERROR($F1908-LOOKUP(2,1/(($B$4:$B1907=$B1908)*($E$4:$E1907="Montagem")),$F$4:$F1907),""))</f>
        <v/>
      </c>
      <c r="I1908" s="14" t="n"/>
    </row>
    <row r="1909">
      <c r="A1909" s="15" t="n"/>
      <c r="B1909" s="14" t="n"/>
      <c r="C1909" s="14" t="n"/>
      <c r="D1909" s="14" t="n"/>
      <c r="E1909" s="14" t="n"/>
      <c r="F1909" s="18" t="n"/>
      <c r="G1909" s="17" t="n"/>
      <c r="H1909" s="18">
        <f>IF(OR($E1909&lt;&gt;"Desmontagem",$F1909=""),"",IFERROR($F1909-LOOKUP(2,1/(($B$4:$B1908=$B1909)*($E$4:$E1908="Montagem")),$F$4:$F1908),""))</f>
        <v/>
      </c>
      <c r="I1909" s="14" t="n"/>
    </row>
    <row r="1910">
      <c r="A1910" s="15" t="n"/>
      <c r="B1910" s="14" t="n"/>
      <c r="C1910" s="14" t="n"/>
      <c r="D1910" s="14" t="n"/>
      <c r="E1910" s="14" t="n"/>
      <c r="F1910" s="18" t="n"/>
      <c r="G1910" s="17" t="n"/>
      <c r="H1910" s="18">
        <f>IF(OR($E1910&lt;&gt;"Desmontagem",$F1910=""),"",IFERROR($F1910-LOOKUP(2,1/(($B$4:$B1909=$B1910)*($E$4:$E1909="Montagem")),$F$4:$F1909),""))</f>
        <v/>
      </c>
      <c r="I1910" s="14" t="n"/>
    </row>
    <row r="1911">
      <c r="A1911" s="15" t="n"/>
      <c r="B1911" s="14" t="n"/>
      <c r="C1911" s="14" t="n"/>
      <c r="D1911" s="14" t="n"/>
      <c r="E1911" s="14" t="n"/>
      <c r="F1911" s="18" t="n"/>
      <c r="G1911" s="17" t="n"/>
      <c r="H1911" s="18">
        <f>IF(OR($E1911&lt;&gt;"Desmontagem",$F1911=""),"",IFERROR($F1911-LOOKUP(2,1/(($B$4:$B1910=$B1911)*($E$4:$E1910="Montagem")),$F$4:$F1910),""))</f>
        <v/>
      </c>
      <c r="I1911" s="14" t="n"/>
    </row>
    <row r="1912">
      <c r="A1912" s="15" t="n"/>
      <c r="B1912" s="14" t="n"/>
      <c r="C1912" s="14" t="n"/>
      <c r="D1912" s="14" t="n"/>
      <c r="E1912" s="14" t="n"/>
      <c r="F1912" s="18" t="n"/>
      <c r="G1912" s="17" t="n"/>
      <c r="H1912" s="18">
        <f>IF(OR($E1912&lt;&gt;"Desmontagem",$F1912=""),"",IFERROR($F1912-LOOKUP(2,1/(($B$4:$B1911=$B1912)*($E$4:$E1911="Montagem")),$F$4:$F1911),""))</f>
        <v/>
      </c>
      <c r="I1912" s="14" t="n"/>
    </row>
    <row r="1913">
      <c r="A1913" s="15" t="n"/>
      <c r="B1913" s="14" t="n"/>
      <c r="C1913" s="14" t="n"/>
      <c r="D1913" s="14" t="n"/>
      <c r="E1913" s="14" t="n"/>
      <c r="F1913" s="18" t="n"/>
      <c r="G1913" s="17" t="n"/>
      <c r="H1913" s="18">
        <f>IF(OR($E1913&lt;&gt;"Desmontagem",$F1913=""),"",IFERROR($F1913-LOOKUP(2,1/(($B$4:$B1912=$B1913)*($E$4:$E1912="Montagem")),$F$4:$F1912),""))</f>
        <v/>
      </c>
      <c r="I1913" s="14" t="n"/>
    </row>
    <row r="1914">
      <c r="A1914" s="15" t="n"/>
      <c r="B1914" s="14" t="n"/>
      <c r="C1914" s="14" t="n"/>
      <c r="D1914" s="14" t="n"/>
      <c r="E1914" s="14" t="n"/>
      <c r="F1914" s="18" t="n"/>
      <c r="G1914" s="17" t="n"/>
      <c r="H1914" s="18">
        <f>IF(OR($E1914&lt;&gt;"Desmontagem",$F1914=""),"",IFERROR($F1914-LOOKUP(2,1/(($B$4:$B1913=$B1914)*($E$4:$E1913="Montagem")),$F$4:$F1913),""))</f>
        <v/>
      </c>
      <c r="I1914" s="14" t="n"/>
    </row>
    <row r="1915">
      <c r="A1915" s="15" t="n"/>
      <c r="B1915" s="14" t="n"/>
      <c r="C1915" s="14" t="n"/>
      <c r="D1915" s="14" t="n"/>
      <c r="E1915" s="14" t="n"/>
      <c r="F1915" s="18" t="n"/>
      <c r="G1915" s="17" t="n"/>
      <c r="H1915" s="18">
        <f>IF(OR($E1915&lt;&gt;"Desmontagem",$F1915=""),"",IFERROR($F1915-LOOKUP(2,1/(($B$4:$B1914=$B1915)*($E$4:$E1914="Montagem")),$F$4:$F1914),""))</f>
        <v/>
      </c>
      <c r="I1915" s="14" t="n"/>
    </row>
    <row r="1916">
      <c r="A1916" s="15" t="n"/>
      <c r="B1916" s="14" t="n"/>
      <c r="C1916" s="14" t="n"/>
      <c r="D1916" s="14" t="n"/>
      <c r="E1916" s="14" t="n"/>
      <c r="F1916" s="18" t="n"/>
      <c r="G1916" s="17" t="n"/>
      <c r="H1916" s="18">
        <f>IF(OR($E1916&lt;&gt;"Desmontagem",$F1916=""),"",IFERROR($F1916-LOOKUP(2,1/(($B$4:$B1915=$B1916)*($E$4:$E1915="Montagem")),$F$4:$F1915),""))</f>
        <v/>
      </c>
      <c r="I1916" s="14" t="n"/>
    </row>
    <row r="1917">
      <c r="A1917" s="15" t="n"/>
      <c r="B1917" s="14" t="n"/>
      <c r="C1917" s="14" t="n"/>
      <c r="D1917" s="14" t="n"/>
      <c r="E1917" s="14" t="n"/>
      <c r="F1917" s="18" t="n"/>
      <c r="G1917" s="17" t="n"/>
      <c r="H1917" s="18">
        <f>IF(OR($E1917&lt;&gt;"Desmontagem",$F1917=""),"",IFERROR($F1917-LOOKUP(2,1/(($B$4:$B1916=$B1917)*($E$4:$E1916="Montagem")),$F$4:$F1916),""))</f>
        <v/>
      </c>
      <c r="I1917" s="14" t="n"/>
    </row>
    <row r="1918">
      <c r="A1918" s="15" t="n"/>
      <c r="B1918" s="14" t="n"/>
      <c r="C1918" s="14" t="n"/>
      <c r="D1918" s="14" t="n"/>
      <c r="E1918" s="14" t="n"/>
      <c r="F1918" s="18" t="n"/>
      <c r="G1918" s="17" t="n"/>
      <c r="H1918" s="18">
        <f>IF(OR($E1918&lt;&gt;"Desmontagem",$F1918=""),"",IFERROR($F1918-LOOKUP(2,1/(($B$4:$B1917=$B1918)*($E$4:$E1917="Montagem")),$F$4:$F1917),""))</f>
        <v/>
      </c>
      <c r="I1918" s="14" t="n"/>
    </row>
    <row r="1919">
      <c r="A1919" s="15" t="n"/>
      <c r="B1919" s="14" t="n"/>
      <c r="C1919" s="14" t="n"/>
      <c r="D1919" s="14" t="n"/>
      <c r="E1919" s="14" t="n"/>
      <c r="F1919" s="18" t="n"/>
      <c r="G1919" s="17" t="n"/>
      <c r="H1919" s="18">
        <f>IF(OR($E1919&lt;&gt;"Desmontagem",$F1919=""),"",IFERROR($F1919-LOOKUP(2,1/(($B$4:$B1918=$B1919)*($E$4:$E1918="Montagem")),$F$4:$F1918),""))</f>
        <v/>
      </c>
      <c r="I1919" s="14" t="n"/>
    </row>
    <row r="1920">
      <c r="A1920" s="15" t="n"/>
      <c r="B1920" s="14" t="n"/>
      <c r="C1920" s="14" t="n"/>
      <c r="D1920" s="14" t="n"/>
      <c r="E1920" s="14" t="n"/>
      <c r="F1920" s="18" t="n"/>
      <c r="G1920" s="17" t="n"/>
      <c r="H1920" s="18">
        <f>IF(OR($E1920&lt;&gt;"Desmontagem",$F1920=""),"",IFERROR($F1920-LOOKUP(2,1/(($B$4:$B1919=$B1920)*($E$4:$E1919="Montagem")),$F$4:$F1919),""))</f>
        <v/>
      </c>
      <c r="I1920" s="14" t="n"/>
    </row>
    <row r="1921">
      <c r="A1921" s="15" t="n"/>
      <c r="B1921" s="14" t="n"/>
      <c r="C1921" s="14" t="n"/>
      <c r="D1921" s="14" t="n"/>
      <c r="E1921" s="14" t="n"/>
      <c r="F1921" s="18" t="n"/>
      <c r="G1921" s="17" t="n"/>
      <c r="H1921" s="18">
        <f>IF(OR($E1921&lt;&gt;"Desmontagem",$F1921=""),"",IFERROR($F1921-LOOKUP(2,1/(($B$4:$B1920=$B1921)*($E$4:$E1920="Montagem")),$F$4:$F1920),""))</f>
        <v/>
      </c>
      <c r="I1921" s="14" t="n"/>
    </row>
    <row r="1922">
      <c r="A1922" s="15" t="n"/>
      <c r="B1922" s="14" t="n"/>
      <c r="C1922" s="14" t="n"/>
      <c r="D1922" s="14" t="n"/>
      <c r="E1922" s="14" t="n"/>
      <c r="F1922" s="18" t="n"/>
      <c r="G1922" s="17" t="n"/>
      <c r="H1922" s="18">
        <f>IF(OR($E1922&lt;&gt;"Desmontagem",$F1922=""),"",IFERROR($F1922-LOOKUP(2,1/(($B$4:$B1921=$B1922)*($E$4:$E1921="Montagem")),$F$4:$F1921),""))</f>
        <v/>
      </c>
      <c r="I1922" s="14" t="n"/>
    </row>
    <row r="1923">
      <c r="A1923" s="15" t="n"/>
      <c r="B1923" s="14" t="n"/>
      <c r="C1923" s="14" t="n"/>
      <c r="D1923" s="14" t="n"/>
      <c r="E1923" s="14" t="n"/>
      <c r="F1923" s="18" t="n"/>
      <c r="G1923" s="17" t="n"/>
      <c r="H1923" s="18">
        <f>IF(OR($E1923&lt;&gt;"Desmontagem",$F1923=""),"",IFERROR($F1923-LOOKUP(2,1/(($B$4:$B1922=$B1923)*($E$4:$E1922="Montagem")),$F$4:$F1922),""))</f>
        <v/>
      </c>
      <c r="I1923" s="14" t="n"/>
    </row>
    <row r="1924">
      <c r="A1924" s="15" t="n"/>
      <c r="B1924" s="14" t="n"/>
      <c r="C1924" s="14" t="n"/>
      <c r="D1924" s="14" t="n"/>
      <c r="E1924" s="14" t="n"/>
      <c r="F1924" s="18" t="n"/>
      <c r="G1924" s="17" t="n"/>
      <c r="H1924" s="18">
        <f>IF(OR($E1924&lt;&gt;"Desmontagem",$F1924=""),"",IFERROR($F1924-LOOKUP(2,1/(($B$4:$B1923=$B1924)*($E$4:$E1923="Montagem")),$F$4:$F1923),""))</f>
        <v/>
      </c>
      <c r="I1924" s="14" t="n"/>
    </row>
    <row r="1925">
      <c r="A1925" s="15" t="n"/>
      <c r="B1925" s="14" t="n"/>
      <c r="C1925" s="14" t="n"/>
      <c r="D1925" s="14" t="n"/>
      <c r="E1925" s="14" t="n"/>
      <c r="F1925" s="18" t="n"/>
      <c r="G1925" s="17" t="n"/>
      <c r="H1925" s="18">
        <f>IF(OR($E1925&lt;&gt;"Desmontagem",$F1925=""),"",IFERROR($F1925-LOOKUP(2,1/(($B$4:$B1924=$B1925)*($E$4:$E1924="Montagem")),$F$4:$F1924),""))</f>
        <v/>
      </c>
      <c r="I1925" s="14" t="n"/>
    </row>
    <row r="1926">
      <c r="A1926" s="15" t="n"/>
      <c r="B1926" s="14" t="n"/>
      <c r="C1926" s="14" t="n"/>
      <c r="D1926" s="14" t="n"/>
      <c r="E1926" s="14" t="n"/>
      <c r="F1926" s="18" t="n"/>
      <c r="G1926" s="17" t="n"/>
      <c r="H1926" s="18">
        <f>IF(OR($E1926&lt;&gt;"Desmontagem",$F1926=""),"",IFERROR($F1926-LOOKUP(2,1/(($B$4:$B1925=$B1926)*($E$4:$E1925="Montagem")),$F$4:$F1925),""))</f>
        <v/>
      </c>
      <c r="I1926" s="14" t="n"/>
    </row>
    <row r="1927">
      <c r="A1927" s="15" t="n"/>
      <c r="B1927" s="14" t="n"/>
      <c r="C1927" s="14" t="n"/>
      <c r="D1927" s="14" t="n"/>
      <c r="E1927" s="14" t="n"/>
      <c r="F1927" s="18" t="n"/>
      <c r="G1927" s="17" t="n"/>
      <c r="H1927" s="18">
        <f>IF(OR($E1927&lt;&gt;"Desmontagem",$F1927=""),"",IFERROR($F1927-LOOKUP(2,1/(($B$4:$B1926=$B1927)*($E$4:$E1926="Montagem")),$F$4:$F1926),""))</f>
        <v/>
      </c>
      <c r="I1927" s="14" t="n"/>
    </row>
    <row r="1928">
      <c r="A1928" s="15" t="n"/>
      <c r="B1928" s="14" t="n"/>
      <c r="C1928" s="14" t="n"/>
      <c r="D1928" s="14" t="n"/>
      <c r="E1928" s="14" t="n"/>
      <c r="F1928" s="18" t="n"/>
      <c r="G1928" s="17" t="n"/>
      <c r="H1928" s="18">
        <f>IF(OR($E1928&lt;&gt;"Desmontagem",$F1928=""),"",IFERROR($F1928-LOOKUP(2,1/(($B$4:$B1927=$B1928)*($E$4:$E1927="Montagem")),$F$4:$F1927),""))</f>
        <v/>
      </c>
      <c r="I1928" s="14" t="n"/>
    </row>
    <row r="1929">
      <c r="A1929" s="15" t="n"/>
      <c r="B1929" s="14" t="n"/>
      <c r="C1929" s="14" t="n"/>
      <c r="D1929" s="14" t="n"/>
      <c r="E1929" s="14" t="n"/>
      <c r="F1929" s="18" t="n"/>
      <c r="G1929" s="17" t="n"/>
      <c r="H1929" s="18">
        <f>IF(OR($E1929&lt;&gt;"Desmontagem",$F1929=""),"",IFERROR($F1929-LOOKUP(2,1/(($B$4:$B1928=$B1929)*($E$4:$E1928="Montagem")),$F$4:$F1928),""))</f>
        <v/>
      </c>
      <c r="I1929" s="14" t="n"/>
    </row>
    <row r="1930">
      <c r="A1930" s="15" t="n"/>
      <c r="B1930" s="14" t="n"/>
      <c r="C1930" s="14" t="n"/>
      <c r="D1930" s="14" t="n"/>
      <c r="E1930" s="14" t="n"/>
      <c r="F1930" s="18" t="n"/>
      <c r="G1930" s="17" t="n"/>
      <c r="H1930" s="18">
        <f>IF(OR($E1930&lt;&gt;"Desmontagem",$F1930=""),"",IFERROR($F1930-LOOKUP(2,1/(($B$4:$B1929=$B1930)*($E$4:$E1929="Montagem")),$F$4:$F1929),""))</f>
        <v/>
      </c>
      <c r="I1930" s="14" t="n"/>
    </row>
    <row r="1931">
      <c r="A1931" s="15" t="n"/>
      <c r="B1931" s="14" t="n"/>
      <c r="C1931" s="14" t="n"/>
      <c r="D1931" s="14" t="n"/>
      <c r="E1931" s="14" t="n"/>
      <c r="F1931" s="18" t="n"/>
      <c r="G1931" s="17" t="n"/>
      <c r="H1931" s="18">
        <f>IF(OR($E1931&lt;&gt;"Desmontagem",$F1931=""),"",IFERROR($F1931-LOOKUP(2,1/(($B$4:$B1930=$B1931)*($E$4:$E1930="Montagem")),$F$4:$F1930),""))</f>
        <v/>
      </c>
      <c r="I1931" s="14" t="n"/>
    </row>
    <row r="1932">
      <c r="A1932" s="15" t="n"/>
      <c r="B1932" s="14" t="n"/>
      <c r="C1932" s="14" t="n"/>
      <c r="D1932" s="14" t="n"/>
      <c r="E1932" s="14" t="n"/>
      <c r="F1932" s="18" t="n"/>
      <c r="G1932" s="17" t="n"/>
      <c r="H1932" s="18">
        <f>IF(OR($E1932&lt;&gt;"Desmontagem",$F1932=""),"",IFERROR($F1932-LOOKUP(2,1/(($B$4:$B1931=$B1932)*($E$4:$E1931="Montagem")),$F$4:$F1931),""))</f>
        <v/>
      </c>
      <c r="I1932" s="14" t="n"/>
    </row>
    <row r="1933">
      <c r="A1933" s="15" t="n"/>
      <c r="B1933" s="14" t="n"/>
      <c r="C1933" s="14" t="n"/>
      <c r="D1933" s="14" t="n"/>
      <c r="E1933" s="14" t="n"/>
      <c r="F1933" s="18" t="n"/>
      <c r="G1933" s="17" t="n"/>
      <c r="H1933" s="18">
        <f>IF(OR($E1933&lt;&gt;"Desmontagem",$F1933=""),"",IFERROR($F1933-LOOKUP(2,1/(($B$4:$B1932=$B1933)*($E$4:$E1932="Montagem")),$F$4:$F1932),""))</f>
        <v/>
      </c>
      <c r="I1933" s="14" t="n"/>
    </row>
    <row r="1934">
      <c r="A1934" s="15" t="n"/>
      <c r="B1934" s="14" t="n"/>
      <c r="C1934" s="14" t="n"/>
      <c r="D1934" s="14" t="n"/>
      <c r="E1934" s="14" t="n"/>
      <c r="F1934" s="18" t="n"/>
      <c r="G1934" s="17" t="n"/>
      <c r="H1934" s="18">
        <f>IF(OR($E1934&lt;&gt;"Desmontagem",$F1934=""),"",IFERROR($F1934-LOOKUP(2,1/(($B$4:$B1933=$B1934)*($E$4:$E1933="Montagem")),$F$4:$F1933),""))</f>
        <v/>
      </c>
      <c r="I1934" s="14" t="n"/>
    </row>
    <row r="1935">
      <c r="A1935" s="15" t="n"/>
      <c r="B1935" s="14" t="n"/>
      <c r="C1935" s="14" t="n"/>
      <c r="D1935" s="14" t="n"/>
      <c r="E1935" s="14" t="n"/>
      <c r="F1935" s="18" t="n"/>
      <c r="G1935" s="17" t="n"/>
      <c r="H1935" s="18">
        <f>IF(OR($E1935&lt;&gt;"Desmontagem",$F1935=""),"",IFERROR($F1935-LOOKUP(2,1/(($B$4:$B1934=$B1935)*($E$4:$E1934="Montagem")),$F$4:$F1934),""))</f>
        <v/>
      </c>
      <c r="I1935" s="14" t="n"/>
    </row>
    <row r="1936">
      <c r="A1936" s="15" t="n"/>
      <c r="B1936" s="14" t="n"/>
      <c r="C1936" s="14" t="n"/>
      <c r="D1936" s="14" t="n"/>
      <c r="E1936" s="14" t="n"/>
      <c r="F1936" s="18" t="n"/>
      <c r="G1936" s="17" t="n"/>
      <c r="H1936" s="18">
        <f>IF(OR($E1936&lt;&gt;"Desmontagem",$F1936=""),"",IFERROR($F1936-LOOKUP(2,1/(($B$4:$B1935=$B1936)*($E$4:$E1935="Montagem")),$F$4:$F1935),""))</f>
        <v/>
      </c>
      <c r="I1936" s="14" t="n"/>
    </row>
    <row r="1937">
      <c r="A1937" s="15" t="n"/>
      <c r="B1937" s="14" t="n"/>
      <c r="C1937" s="14" t="n"/>
      <c r="D1937" s="14" t="n"/>
      <c r="E1937" s="14" t="n"/>
      <c r="F1937" s="18" t="n"/>
      <c r="G1937" s="17" t="n"/>
      <c r="H1937" s="18">
        <f>IF(OR($E1937&lt;&gt;"Desmontagem",$F1937=""),"",IFERROR($F1937-LOOKUP(2,1/(($B$4:$B1936=$B1937)*($E$4:$E1936="Montagem")),$F$4:$F1936),""))</f>
        <v/>
      </c>
      <c r="I1937" s="14" t="n"/>
    </row>
    <row r="1938">
      <c r="A1938" s="15" t="n"/>
      <c r="B1938" s="14" t="n"/>
      <c r="C1938" s="14" t="n"/>
      <c r="D1938" s="14" t="n"/>
      <c r="E1938" s="14" t="n"/>
      <c r="F1938" s="18" t="n"/>
      <c r="G1938" s="17" t="n"/>
      <c r="H1938" s="18">
        <f>IF(OR($E1938&lt;&gt;"Desmontagem",$F1938=""),"",IFERROR($F1938-LOOKUP(2,1/(($B$4:$B1937=$B1938)*($E$4:$E1937="Montagem")),$F$4:$F1937),""))</f>
        <v/>
      </c>
      <c r="I1938" s="14" t="n"/>
    </row>
    <row r="1939">
      <c r="A1939" s="15" t="n"/>
      <c r="B1939" s="14" t="n"/>
      <c r="C1939" s="14" t="n"/>
      <c r="D1939" s="14" t="n"/>
      <c r="E1939" s="14" t="n"/>
      <c r="F1939" s="18" t="n"/>
      <c r="G1939" s="17" t="n"/>
      <c r="H1939" s="18">
        <f>IF(OR($E1939&lt;&gt;"Desmontagem",$F1939=""),"",IFERROR($F1939-LOOKUP(2,1/(($B$4:$B1938=$B1939)*($E$4:$E1938="Montagem")),$F$4:$F1938),""))</f>
        <v/>
      </c>
      <c r="I1939" s="14" t="n"/>
    </row>
    <row r="1940">
      <c r="A1940" s="15" t="n"/>
      <c r="B1940" s="14" t="n"/>
      <c r="C1940" s="14" t="n"/>
      <c r="D1940" s="14" t="n"/>
      <c r="E1940" s="14" t="n"/>
      <c r="F1940" s="18" t="n"/>
      <c r="G1940" s="17" t="n"/>
      <c r="H1940" s="18">
        <f>IF(OR($E1940&lt;&gt;"Desmontagem",$F1940=""),"",IFERROR($F1940-LOOKUP(2,1/(($B$4:$B1939=$B1940)*($E$4:$E1939="Montagem")),$F$4:$F1939),""))</f>
        <v/>
      </c>
      <c r="I1940" s="14" t="n"/>
    </row>
    <row r="1941">
      <c r="A1941" s="15" t="n"/>
      <c r="B1941" s="14" t="n"/>
      <c r="C1941" s="14" t="n"/>
      <c r="D1941" s="14" t="n"/>
      <c r="E1941" s="14" t="n"/>
      <c r="F1941" s="18" t="n"/>
      <c r="G1941" s="17" t="n"/>
      <c r="H1941" s="18">
        <f>IF(OR($E1941&lt;&gt;"Desmontagem",$F1941=""),"",IFERROR($F1941-LOOKUP(2,1/(($B$4:$B1940=$B1941)*($E$4:$E1940="Montagem")),$F$4:$F1940),""))</f>
        <v/>
      </c>
      <c r="I1941" s="14" t="n"/>
    </row>
    <row r="1942">
      <c r="A1942" s="15" t="n"/>
      <c r="B1942" s="14" t="n"/>
      <c r="C1942" s="14" t="n"/>
      <c r="D1942" s="14" t="n"/>
      <c r="E1942" s="14" t="n"/>
      <c r="F1942" s="18" t="n"/>
      <c r="G1942" s="17" t="n"/>
      <c r="H1942" s="18">
        <f>IF(OR($E1942&lt;&gt;"Desmontagem",$F1942=""),"",IFERROR($F1942-LOOKUP(2,1/(($B$4:$B1941=$B1942)*($E$4:$E1941="Montagem")),$F$4:$F1941),""))</f>
        <v/>
      </c>
      <c r="I1942" s="14" t="n"/>
    </row>
    <row r="1943">
      <c r="A1943" s="15" t="n"/>
      <c r="B1943" s="14" t="n"/>
      <c r="C1943" s="14" t="n"/>
      <c r="D1943" s="14" t="n"/>
      <c r="E1943" s="14" t="n"/>
      <c r="F1943" s="18" t="n"/>
      <c r="G1943" s="17" t="n"/>
      <c r="H1943" s="18">
        <f>IF(OR($E1943&lt;&gt;"Desmontagem",$F1943=""),"",IFERROR($F1943-LOOKUP(2,1/(($B$4:$B1942=$B1943)*($E$4:$E1942="Montagem")),$F$4:$F1942),""))</f>
        <v/>
      </c>
      <c r="I1943" s="14" t="n"/>
    </row>
    <row r="1944">
      <c r="A1944" s="15" t="n"/>
      <c r="B1944" s="14" t="n"/>
      <c r="C1944" s="14" t="n"/>
      <c r="D1944" s="14" t="n"/>
      <c r="E1944" s="14" t="n"/>
      <c r="F1944" s="18" t="n"/>
      <c r="G1944" s="17" t="n"/>
      <c r="H1944" s="18">
        <f>IF(OR($E1944&lt;&gt;"Desmontagem",$F1944=""),"",IFERROR($F1944-LOOKUP(2,1/(($B$4:$B1943=$B1944)*($E$4:$E1943="Montagem")),$F$4:$F1943),""))</f>
        <v/>
      </c>
      <c r="I1944" s="14" t="n"/>
    </row>
    <row r="1945">
      <c r="A1945" s="15" t="n"/>
      <c r="B1945" s="14" t="n"/>
      <c r="C1945" s="14" t="n"/>
      <c r="D1945" s="14" t="n"/>
      <c r="E1945" s="14" t="n"/>
      <c r="F1945" s="18" t="n"/>
      <c r="G1945" s="17" t="n"/>
      <c r="H1945" s="18">
        <f>IF(OR($E1945&lt;&gt;"Desmontagem",$F1945=""),"",IFERROR($F1945-LOOKUP(2,1/(($B$4:$B1944=$B1945)*($E$4:$E1944="Montagem")),$F$4:$F1944),""))</f>
        <v/>
      </c>
      <c r="I1945" s="14" t="n"/>
    </row>
    <row r="1946">
      <c r="A1946" s="15" t="n"/>
      <c r="B1946" s="14" t="n"/>
      <c r="C1946" s="14" t="n"/>
      <c r="D1946" s="14" t="n"/>
      <c r="E1946" s="14" t="n"/>
      <c r="F1946" s="18" t="n"/>
      <c r="G1946" s="17" t="n"/>
      <c r="H1946" s="18">
        <f>IF(OR($E1946&lt;&gt;"Desmontagem",$F1946=""),"",IFERROR($F1946-LOOKUP(2,1/(($B$4:$B1945=$B1946)*($E$4:$E1945="Montagem")),$F$4:$F1945),""))</f>
        <v/>
      </c>
      <c r="I1946" s="14" t="n"/>
    </row>
    <row r="1947">
      <c r="A1947" s="15" t="n"/>
      <c r="B1947" s="14" t="n"/>
      <c r="C1947" s="14" t="n"/>
      <c r="D1947" s="14" t="n"/>
      <c r="E1947" s="14" t="n"/>
      <c r="F1947" s="18" t="n"/>
      <c r="G1947" s="17" t="n"/>
      <c r="H1947" s="18">
        <f>IF(OR($E1947&lt;&gt;"Desmontagem",$F1947=""),"",IFERROR($F1947-LOOKUP(2,1/(($B$4:$B1946=$B1947)*($E$4:$E1946="Montagem")),$F$4:$F1946),""))</f>
        <v/>
      </c>
      <c r="I1947" s="14" t="n"/>
    </row>
    <row r="1948">
      <c r="A1948" s="15" t="n"/>
      <c r="B1948" s="14" t="n"/>
      <c r="C1948" s="14" t="n"/>
      <c r="D1948" s="14" t="n"/>
      <c r="E1948" s="14" t="n"/>
      <c r="F1948" s="18" t="n"/>
      <c r="G1948" s="17" t="n"/>
      <c r="H1948" s="18">
        <f>IF(OR($E1948&lt;&gt;"Desmontagem",$F1948=""),"",IFERROR($F1948-LOOKUP(2,1/(($B$4:$B1947=$B1948)*($E$4:$E1947="Montagem")),$F$4:$F1947),""))</f>
        <v/>
      </c>
      <c r="I1948" s="14" t="n"/>
    </row>
    <row r="1949">
      <c r="A1949" s="15" t="n"/>
      <c r="B1949" s="14" t="n"/>
      <c r="C1949" s="14" t="n"/>
      <c r="D1949" s="14" t="n"/>
      <c r="E1949" s="14" t="n"/>
      <c r="F1949" s="18" t="n"/>
      <c r="G1949" s="17" t="n"/>
      <c r="H1949" s="18">
        <f>IF(OR($E1949&lt;&gt;"Desmontagem",$F1949=""),"",IFERROR($F1949-LOOKUP(2,1/(($B$4:$B1948=$B1949)*($E$4:$E1948="Montagem")),$F$4:$F1948),""))</f>
        <v/>
      </c>
      <c r="I1949" s="14" t="n"/>
    </row>
    <row r="1950">
      <c r="A1950" s="15" t="n"/>
      <c r="B1950" s="14" t="n"/>
      <c r="C1950" s="14" t="n"/>
      <c r="D1950" s="14" t="n"/>
      <c r="E1950" s="14" t="n"/>
      <c r="F1950" s="18" t="n"/>
      <c r="G1950" s="17" t="n"/>
      <c r="H1950" s="18">
        <f>IF(OR($E1950&lt;&gt;"Desmontagem",$F1950=""),"",IFERROR($F1950-LOOKUP(2,1/(($B$4:$B1949=$B1950)*($E$4:$E1949="Montagem")),$F$4:$F1949),""))</f>
        <v/>
      </c>
      <c r="I1950" s="14" t="n"/>
    </row>
    <row r="1951">
      <c r="A1951" s="15" t="n"/>
      <c r="B1951" s="14" t="n"/>
      <c r="C1951" s="14" t="n"/>
      <c r="D1951" s="14" t="n"/>
      <c r="E1951" s="14" t="n"/>
      <c r="F1951" s="18" t="n"/>
      <c r="G1951" s="17" t="n"/>
      <c r="H1951" s="18">
        <f>IF(OR($E1951&lt;&gt;"Desmontagem",$F1951=""),"",IFERROR($F1951-LOOKUP(2,1/(($B$4:$B1950=$B1951)*($E$4:$E1950="Montagem")),$F$4:$F1950),""))</f>
        <v/>
      </c>
      <c r="I1951" s="14" t="n"/>
    </row>
    <row r="1952">
      <c r="A1952" s="15" t="n"/>
      <c r="B1952" s="14" t="n"/>
      <c r="C1952" s="14" t="n"/>
      <c r="D1952" s="14" t="n"/>
      <c r="E1952" s="14" t="n"/>
      <c r="F1952" s="18" t="n"/>
      <c r="G1952" s="17" t="n"/>
      <c r="H1952" s="18">
        <f>IF(OR($E1952&lt;&gt;"Desmontagem",$F1952=""),"",IFERROR($F1952-LOOKUP(2,1/(($B$4:$B1951=$B1952)*($E$4:$E1951="Montagem")),$F$4:$F1951),""))</f>
        <v/>
      </c>
      <c r="I1952" s="14" t="n"/>
    </row>
    <row r="1953">
      <c r="A1953" s="15" t="n"/>
      <c r="B1953" s="14" t="n"/>
      <c r="C1953" s="14" t="n"/>
      <c r="D1953" s="14" t="n"/>
      <c r="E1953" s="14" t="n"/>
      <c r="F1953" s="18" t="n"/>
      <c r="G1953" s="17" t="n"/>
      <c r="H1953" s="18">
        <f>IF(OR($E1953&lt;&gt;"Desmontagem",$F1953=""),"",IFERROR($F1953-LOOKUP(2,1/(($B$4:$B1952=$B1953)*($E$4:$E1952="Montagem")),$F$4:$F1952),""))</f>
        <v/>
      </c>
      <c r="I1953" s="14" t="n"/>
    </row>
    <row r="1954">
      <c r="A1954" s="15" t="n"/>
      <c r="B1954" s="14" t="n"/>
      <c r="C1954" s="14" t="n"/>
      <c r="D1954" s="14" t="n"/>
      <c r="E1954" s="14" t="n"/>
      <c r="F1954" s="18" t="n"/>
      <c r="G1954" s="17" t="n"/>
      <c r="H1954" s="18">
        <f>IF(OR($E1954&lt;&gt;"Desmontagem",$F1954=""),"",IFERROR($F1954-LOOKUP(2,1/(($B$4:$B1953=$B1954)*($E$4:$E1953="Montagem")),$F$4:$F1953),""))</f>
        <v/>
      </c>
      <c r="I1954" s="14" t="n"/>
    </row>
    <row r="1955">
      <c r="A1955" s="15" t="n"/>
      <c r="B1955" s="14" t="n"/>
      <c r="C1955" s="14" t="n"/>
      <c r="D1955" s="14" t="n"/>
      <c r="E1955" s="14" t="n"/>
      <c r="F1955" s="18" t="n"/>
      <c r="G1955" s="17" t="n"/>
      <c r="H1955" s="18">
        <f>IF(OR($E1955&lt;&gt;"Desmontagem",$F1955=""),"",IFERROR($F1955-LOOKUP(2,1/(($B$4:$B1954=$B1955)*($E$4:$E1954="Montagem")),$F$4:$F1954),""))</f>
        <v/>
      </c>
      <c r="I1955" s="14" t="n"/>
    </row>
    <row r="1956">
      <c r="A1956" s="15" t="n"/>
      <c r="B1956" s="14" t="n"/>
      <c r="C1956" s="14" t="n"/>
      <c r="D1956" s="14" t="n"/>
      <c r="E1956" s="14" t="n"/>
      <c r="F1956" s="18" t="n"/>
      <c r="G1956" s="17" t="n"/>
      <c r="H1956" s="18">
        <f>IF(OR($E1956&lt;&gt;"Desmontagem",$F1956=""),"",IFERROR($F1956-LOOKUP(2,1/(($B$4:$B1955=$B1956)*($E$4:$E1955="Montagem")),$F$4:$F1955),""))</f>
        <v/>
      </c>
      <c r="I1956" s="14" t="n"/>
    </row>
    <row r="1957">
      <c r="A1957" s="15" t="n"/>
      <c r="B1957" s="14" t="n"/>
      <c r="C1957" s="14" t="n"/>
      <c r="D1957" s="14" t="n"/>
      <c r="E1957" s="14" t="n"/>
      <c r="F1957" s="18" t="n"/>
      <c r="G1957" s="17" t="n"/>
      <c r="H1957" s="18">
        <f>IF(OR($E1957&lt;&gt;"Desmontagem",$F1957=""),"",IFERROR($F1957-LOOKUP(2,1/(($B$4:$B1956=$B1957)*($E$4:$E1956="Montagem")),$F$4:$F1956),""))</f>
        <v/>
      </c>
      <c r="I1957" s="14" t="n"/>
    </row>
    <row r="1958">
      <c r="A1958" s="15" t="n"/>
      <c r="B1958" s="14" t="n"/>
      <c r="C1958" s="14" t="n"/>
      <c r="D1958" s="14" t="n"/>
      <c r="E1958" s="14" t="n"/>
      <c r="F1958" s="18" t="n"/>
      <c r="G1958" s="17" t="n"/>
      <c r="H1958" s="18">
        <f>IF(OR($E1958&lt;&gt;"Desmontagem",$F1958=""),"",IFERROR($F1958-LOOKUP(2,1/(($B$4:$B1957=$B1958)*($E$4:$E1957="Montagem")),$F$4:$F1957),""))</f>
        <v/>
      </c>
      <c r="I1958" s="14" t="n"/>
    </row>
    <row r="1959">
      <c r="A1959" s="15" t="n"/>
      <c r="B1959" s="14" t="n"/>
      <c r="C1959" s="14" t="n"/>
      <c r="D1959" s="14" t="n"/>
      <c r="E1959" s="14" t="n"/>
      <c r="F1959" s="18" t="n"/>
      <c r="G1959" s="17" t="n"/>
      <c r="H1959" s="18">
        <f>IF(OR($E1959&lt;&gt;"Desmontagem",$F1959=""),"",IFERROR($F1959-LOOKUP(2,1/(($B$4:$B1958=$B1959)*($E$4:$E1958="Montagem")),$F$4:$F1958),""))</f>
        <v/>
      </c>
      <c r="I1959" s="14" t="n"/>
    </row>
    <row r="1960">
      <c r="A1960" s="15" t="n"/>
      <c r="B1960" s="14" t="n"/>
      <c r="C1960" s="14" t="n"/>
      <c r="D1960" s="14" t="n"/>
      <c r="E1960" s="14" t="n"/>
      <c r="F1960" s="18" t="n"/>
      <c r="G1960" s="17" t="n"/>
      <c r="H1960" s="18">
        <f>IF(OR($E1960&lt;&gt;"Desmontagem",$F1960=""),"",IFERROR($F1960-LOOKUP(2,1/(($B$4:$B1959=$B1960)*($E$4:$E1959="Montagem")),$F$4:$F1959),""))</f>
        <v/>
      </c>
      <c r="I1960" s="14" t="n"/>
    </row>
    <row r="1961">
      <c r="A1961" s="15" t="n"/>
      <c r="B1961" s="14" t="n"/>
      <c r="C1961" s="14" t="n"/>
      <c r="D1961" s="14" t="n"/>
      <c r="E1961" s="14" t="n"/>
      <c r="F1961" s="18" t="n"/>
      <c r="G1961" s="17" t="n"/>
      <c r="H1961" s="18">
        <f>IF(OR($E1961&lt;&gt;"Desmontagem",$F1961=""),"",IFERROR($F1961-LOOKUP(2,1/(($B$4:$B1960=$B1961)*($E$4:$E1960="Montagem")),$F$4:$F1960),""))</f>
        <v/>
      </c>
      <c r="I1961" s="14" t="n"/>
    </row>
    <row r="1962">
      <c r="A1962" s="15" t="n"/>
      <c r="B1962" s="14" t="n"/>
      <c r="C1962" s="14" t="n"/>
      <c r="D1962" s="14" t="n"/>
      <c r="E1962" s="14" t="n"/>
      <c r="F1962" s="18" t="n"/>
      <c r="G1962" s="17" t="n"/>
      <c r="H1962" s="18">
        <f>IF(OR($E1962&lt;&gt;"Desmontagem",$F1962=""),"",IFERROR($F1962-LOOKUP(2,1/(($B$4:$B1961=$B1962)*($E$4:$E1961="Montagem")),$F$4:$F1961),""))</f>
        <v/>
      </c>
      <c r="I1962" s="14" t="n"/>
    </row>
    <row r="1963">
      <c r="A1963" s="15" t="n"/>
      <c r="B1963" s="14" t="n"/>
      <c r="C1963" s="14" t="n"/>
      <c r="D1963" s="14" t="n"/>
      <c r="E1963" s="14" t="n"/>
      <c r="F1963" s="18" t="n"/>
      <c r="G1963" s="17" t="n"/>
      <c r="H1963" s="18">
        <f>IF(OR($E1963&lt;&gt;"Desmontagem",$F1963=""),"",IFERROR($F1963-LOOKUP(2,1/(($B$4:$B1962=$B1963)*($E$4:$E1962="Montagem")),$F$4:$F1962),""))</f>
        <v/>
      </c>
      <c r="I1963" s="14" t="n"/>
    </row>
    <row r="1964">
      <c r="A1964" s="15" t="n"/>
      <c r="B1964" s="14" t="n"/>
      <c r="C1964" s="14" t="n"/>
      <c r="D1964" s="14" t="n"/>
      <c r="E1964" s="14" t="n"/>
      <c r="F1964" s="18" t="n"/>
      <c r="G1964" s="17" t="n"/>
      <c r="H1964" s="18">
        <f>IF(OR($E1964&lt;&gt;"Desmontagem",$F1964=""),"",IFERROR($F1964-LOOKUP(2,1/(($B$4:$B1963=$B1964)*($E$4:$E1963="Montagem")),$F$4:$F1963),""))</f>
        <v/>
      </c>
      <c r="I1964" s="14" t="n"/>
    </row>
    <row r="1965">
      <c r="A1965" s="15" t="n"/>
      <c r="B1965" s="14" t="n"/>
      <c r="C1965" s="14" t="n"/>
      <c r="D1965" s="14" t="n"/>
      <c r="E1965" s="14" t="n"/>
      <c r="F1965" s="18" t="n"/>
      <c r="G1965" s="17" t="n"/>
      <c r="H1965" s="18">
        <f>IF(OR($E1965&lt;&gt;"Desmontagem",$F1965=""),"",IFERROR($F1965-LOOKUP(2,1/(($B$4:$B1964=$B1965)*($E$4:$E1964="Montagem")),$F$4:$F1964),""))</f>
        <v/>
      </c>
      <c r="I1965" s="14" t="n"/>
    </row>
    <row r="1966">
      <c r="A1966" s="15" t="n"/>
      <c r="B1966" s="14" t="n"/>
      <c r="C1966" s="14" t="n"/>
      <c r="D1966" s="14" t="n"/>
      <c r="E1966" s="14" t="n"/>
      <c r="F1966" s="18" t="n"/>
      <c r="G1966" s="17" t="n"/>
      <c r="H1966" s="18">
        <f>IF(OR($E1966&lt;&gt;"Desmontagem",$F1966=""),"",IFERROR($F1966-LOOKUP(2,1/(($B$4:$B1965=$B1966)*($E$4:$E1965="Montagem")),$F$4:$F1965),""))</f>
        <v/>
      </c>
      <c r="I1966" s="14" t="n"/>
    </row>
    <row r="1967">
      <c r="A1967" s="15" t="n"/>
      <c r="B1967" s="14" t="n"/>
      <c r="C1967" s="14" t="n"/>
      <c r="D1967" s="14" t="n"/>
      <c r="E1967" s="14" t="n"/>
      <c r="F1967" s="18" t="n"/>
      <c r="G1967" s="17" t="n"/>
      <c r="H1967" s="18">
        <f>IF(OR($E1967&lt;&gt;"Desmontagem",$F1967=""),"",IFERROR($F1967-LOOKUP(2,1/(($B$4:$B1966=$B1967)*($E$4:$E1966="Montagem")),$F$4:$F1966),""))</f>
        <v/>
      </c>
      <c r="I1967" s="14" t="n"/>
    </row>
    <row r="1968">
      <c r="A1968" s="15" t="n"/>
      <c r="B1968" s="14" t="n"/>
      <c r="C1968" s="14" t="n"/>
      <c r="D1968" s="14" t="n"/>
      <c r="E1968" s="14" t="n"/>
      <c r="F1968" s="18" t="n"/>
      <c r="G1968" s="17" t="n"/>
      <c r="H1968" s="18">
        <f>IF(OR($E1968&lt;&gt;"Desmontagem",$F1968=""),"",IFERROR($F1968-LOOKUP(2,1/(($B$4:$B1967=$B1968)*($E$4:$E1967="Montagem")),$F$4:$F1967),""))</f>
        <v/>
      </c>
      <c r="I1968" s="14" t="n"/>
    </row>
    <row r="1969">
      <c r="A1969" s="15" t="n"/>
      <c r="B1969" s="14" t="n"/>
      <c r="C1969" s="14" t="n"/>
      <c r="D1969" s="14" t="n"/>
      <c r="E1969" s="14" t="n"/>
      <c r="F1969" s="18" t="n"/>
      <c r="G1969" s="17" t="n"/>
      <c r="H1969" s="18">
        <f>IF(OR($E1969&lt;&gt;"Desmontagem",$F1969=""),"",IFERROR($F1969-LOOKUP(2,1/(($B$4:$B1968=$B1969)*($E$4:$E1968="Montagem")),$F$4:$F1968),""))</f>
        <v/>
      </c>
      <c r="I1969" s="14" t="n"/>
    </row>
    <row r="1970">
      <c r="A1970" s="15" t="n"/>
      <c r="B1970" s="14" t="n"/>
      <c r="C1970" s="14" t="n"/>
      <c r="D1970" s="14" t="n"/>
      <c r="E1970" s="14" t="n"/>
      <c r="F1970" s="18" t="n"/>
      <c r="G1970" s="17" t="n"/>
      <c r="H1970" s="18">
        <f>IF(OR($E1970&lt;&gt;"Desmontagem",$F1970=""),"",IFERROR($F1970-LOOKUP(2,1/(($B$4:$B1969=$B1970)*($E$4:$E1969="Montagem")),$F$4:$F1969),""))</f>
        <v/>
      </c>
      <c r="I1970" s="14" t="n"/>
    </row>
    <row r="1971">
      <c r="A1971" s="15" t="n"/>
      <c r="B1971" s="14" t="n"/>
      <c r="C1971" s="14" t="n"/>
      <c r="D1971" s="14" t="n"/>
      <c r="E1971" s="14" t="n"/>
      <c r="F1971" s="18" t="n"/>
      <c r="G1971" s="17" t="n"/>
      <c r="H1971" s="18">
        <f>IF(OR($E1971&lt;&gt;"Desmontagem",$F1971=""),"",IFERROR($F1971-LOOKUP(2,1/(($B$4:$B1970=$B1971)*($E$4:$E1970="Montagem")),$F$4:$F1970),""))</f>
        <v/>
      </c>
      <c r="I1971" s="14" t="n"/>
    </row>
    <row r="1972">
      <c r="A1972" s="15" t="n"/>
      <c r="B1972" s="14" t="n"/>
      <c r="C1972" s="14" t="n"/>
      <c r="D1972" s="14" t="n"/>
      <c r="E1972" s="14" t="n"/>
      <c r="F1972" s="18" t="n"/>
      <c r="G1972" s="17" t="n"/>
      <c r="H1972" s="18">
        <f>IF(OR($E1972&lt;&gt;"Desmontagem",$F1972=""),"",IFERROR($F1972-LOOKUP(2,1/(($B$4:$B1971=$B1972)*($E$4:$E1971="Montagem")),$F$4:$F1971),""))</f>
        <v/>
      </c>
      <c r="I1972" s="14" t="n"/>
    </row>
    <row r="1973">
      <c r="A1973" s="15" t="n"/>
      <c r="B1973" s="14" t="n"/>
      <c r="C1973" s="14" t="n"/>
      <c r="D1973" s="14" t="n"/>
      <c r="E1973" s="14" t="n"/>
      <c r="F1973" s="18" t="n"/>
      <c r="G1973" s="17" t="n"/>
      <c r="H1973" s="18">
        <f>IF(OR($E1973&lt;&gt;"Desmontagem",$F1973=""),"",IFERROR($F1973-LOOKUP(2,1/(($B$4:$B1972=$B1973)*($E$4:$E1972="Montagem")),$F$4:$F1972),""))</f>
        <v/>
      </c>
      <c r="I1973" s="14" t="n"/>
    </row>
    <row r="1974">
      <c r="A1974" s="15" t="n"/>
      <c r="B1974" s="14" t="n"/>
      <c r="C1974" s="14" t="n"/>
      <c r="D1974" s="14" t="n"/>
      <c r="E1974" s="14" t="n"/>
      <c r="F1974" s="18" t="n"/>
      <c r="G1974" s="17" t="n"/>
      <c r="H1974" s="18">
        <f>IF(OR($E1974&lt;&gt;"Desmontagem",$F1974=""),"",IFERROR($F1974-LOOKUP(2,1/(($B$4:$B1973=$B1974)*($E$4:$E1973="Montagem")),$F$4:$F1973),""))</f>
        <v/>
      </c>
      <c r="I1974" s="14" t="n"/>
    </row>
    <row r="1975">
      <c r="A1975" s="15" t="n"/>
      <c r="B1975" s="14" t="n"/>
      <c r="C1975" s="14" t="n"/>
      <c r="D1975" s="14" t="n"/>
      <c r="E1975" s="14" t="n"/>
      <c r="F1975" s="18" t="n"/>
      <c r="G1975" s="17" t="n"/>
      <c r="H1975" s="18">
        <f>IF(OR($E1975&lt;&gt;"Desmontagem",$F1975=""),"",IFERROR($F1975-LOOKUP(2,1/(($B$4:$B1974=$B1975)*($E$4:$E1974="Montagem")),$F$4:$F1974),""))</f>
        <v/>
      </c>
      <c r="I1975" s="14" t="n"/>
    </row>
    <row r="1976">
      <c r="A1976" s="15" t="n"/>
      <c r="B1976" s="14" t="n"/>
      <c r="C1976" s="14" t="n"/>
      <c r="D1976" s="14" t="n"/>
      <c r="E1976" s="14" t="n"/>
      <c r="F1976" s="18" t="n"/>
      <c r="G1976" s="17" t="n"/>
      <c r="H1976" s="18">
        <f>IF(OR($E1976&lt;&gt;"Desmontagem",$F1976=""),"",IFERROR($F1976-LOOKUP(2,1/(($B$4:$B1975=$B1976)*($E$4:$E1975="Montagem")),$F$4:$F1975),""))</f>
        <v/>
      </c>
      <c r="I1976" s="14" t="n"/>
    </row>
    <row r="1977">
      <c r="A1977" s="15" t="n"/>
      <c r="B1977" s="14" t="n"/>
      <c r="C1977" s="14" t="n"/>
      <c r="D1977" s="14" t="n"/>
      <c r="E1977" s="14" t="n"/>
      <c r="F1977" s="18" t="n"/>
      <c r="G1977" s="17" t="n"/>
      <c r="H1977" s="18">
        <f>IF(OR($E1977&lt;&gt;"Desmontagem",$F1977=""),"",IFERROR($F1977-LOOKUP(2,1/(($B$4:$B1976=$B1977)*($E$4:$E1976="Montagem")),$F$4:$F1976),""))</f>
        <v/>
      </c>
      <c r="I1977" s="14" t="n"/>
    </row>
    <row r="1978">
      <c r="A1978" s="15" t="n"/>
      <c r="B1978" s="14" t="n"/>
      <c r="C1978" s="14" t="n"/>
      <c r="D1978" s="14" t="n"/>
      <c r="E1978" s="14" t="n"/>
      <c r="F1978" s="18" t="n"/>
      <c r="G1978" s="17" t="n"/>
      <c r="H1978" s="18">
        <f>IF(OR($E1978&lt;&gt;"Desmontagem",$F1978=""),"",IFERROR($F1978-LOOKUP(2,1/(($B$4:$B1977=$B1978)*($E$4:$E1977="Montagem")),$F$4:$F1977),""))</f>
        <v/>
      </c>
      <c r="I1978" s="14" t="n"/>
    </row>
    <row r="1979">
      <c r="A1979" s="15" t="n"/>
      <c r="B1979" s="14" t="n"/>
      <c r="C1979" s="14" t="n"/>
      <c r="D1979" s="14" t="n"/>
      <c r="E1979" s="14" t="n"/>
      <c r="F1979" s="18" t="n"/>
      <c r="G1979" s="17" t="n"/>
      <c r="H1979" s="18">
        <f>IF(OR($E1979&lt;&gt;"Desmontagem",$F1979=""),"",IFERROR($F1979-LOOKUP(2,1/(($B$4:$B1978=$B1979)*($E$4:$E1978="Montagem")),$F$4:$F1978),""))</f>
        <v/>
      </c>
      <c r="I1979" s="14" t="n"/>
    </row>
    <row r="1980">
      <c r="A1980" s="15" t="n"/>
      <c r="B1980" s="14" t="n"/>
      <c r="C1980" s="14" t="n"/>
      <c r="D1980" s="14" t="n"/>
      <c r="E1980" s="14" t="n"/>
      <c r="F1980" s="18" t="n"/>
      <c r="G1980" s="17" t="n"/>
      <c r="H1980" s="18">
        <f>IF(OR($E1980&lt;&gt;"Desmontagem",$F1980=""),"",IFERROR($F1980-LOOKUP(2,1/(($B$4:$B1979=$B1980)*($E$4:$E1979="Montagem")),$F$4:$F1979),""))</f>
        <v/>
      </c>
      <c r="I1980" s="14" t="n"/>
    </row>
    <row r="1981">
      <c r="A1981" s="15" t="n"/>
      <c r="B1981" s="14" t="n"/>
      <c r="C1981" s="14" t="n"/>
      <c r="D1981" s="14" t="n"/>
      <c r="E1981" s="14" t="n"/>
      <c r="F1981" s="18" t="n"/>
      <c r="G1981" s="17" t="n"/>
      <c r="H1981" s="18">
        <f>IF(OR($E1981&lt;&gt;"Desmontagem",$F1981=""),"",IFERROR($F1981-LOOKUP(2,1/(($B$4:$B1980=$B1981)*($E$4:$E1980="Montagem")),$F$4:$F1980),""))</f>
        <v/>
      </c>
      <c r="I1981" s="14" t="n"/>
    </row>
    <row r="1982">
      <c r="A1982" s="15" t="n"/>
      <c r="B1982" s="14" t="n"/>
      <c r="C1982" s="14" t="n"/>
      <c r="D1982" s="14" t="n"/>
      <c r="E1982" s="14" t="n"/>
      <c r="F1982" s="18" t="n"/>
      <c r="G1982" s="17" t="n"/>
      <c r="H1982" s="18">
        <f>IF(OR($E1982&lt;&gt;"Desmontagem",$F1982=""),"",IFERROR($F1982-LOOKUP(2,1/(($B$4:$B1981=$B1982)*($E$4:$E1981="Montagem")),$F$4:$F1981),""))</f>
        <v/>
      </c>
      <c r="I1982" s="14" t="n"/>
    </row>
    <row r="1983">
      <c r="A1983" s="15" t="n"/>
      <c r="B1983" s="14" t="n"/>
      <c r="C1983" s="14" t="n"/>
      <c r="D1983" s="14" t="n"/>
      <c r="E1983" s="14" t="n"/>
      <c r="F1983" s="18" t="n"/>
      <c r="G1983" s="17" t="n"/>
      <c r="H1983" s="18">
        <f>IF(OR($E1983&lt;&gt;"Desmontagem",$F1983=""),"",IFERROR($F1983-LOOKUP(2,1/(($B$4:$B1982=$B1983)*($E$4:$E1982="Montagem")),$F$4:$F1982),""))</f>
        <v/>
      </c>
      <c r="I1983" s="14" t="n"/>
    </row>
    <row r="1984">
      <c r="A1984" s="15" t="n"/>
      <c r="B1984" s="14" t="n"/>
      <c r="C1984" s="14" t="n"/>
      <c r="D1984" s="14" t="n"/>
      <c r="E1984" s="14" t="n"/>
      <c r="F1984" s="18" t="n"/>
      <c r="G1984" s="17" t="n"/>
      <c r="H1984" s="18">
        <f>IF(OR($E1984&lt;&gt;"Desmontagem",$F1984=""),"",IFERROR($F1984-LOOKUP(2,1/(($B$4:$B1983=$B1984)*($E$4:$E1983="Montagem")),$F$4:$F1983),""))</f>
        <v/>
      </c>
      <c r="I1984" s="14" t="n"/>
    </row>
    <row r="1985">
      <c r="A1985" s="15" t="n"/>
      <c r="B1985" s="14" t="n"/>
      <c r="C1985" s="14" t="n"/>
      <c r="D1985" s="14" t="n"/>
      <c r="E1985" s="14" t="n"/>
      <c r="F1985" s="18" t="n"/>
      <c r="G1985" s="17" t="n"/>
      <c r="H1985" s="18">
        <f>IF(OR($E1985&lt;&gt;"Desmontagem",$F1985=""),"",IFERROR($F1985-LOOKUP(2,1/(($B$4:$B1984=$B1985)*($E$4:$E1984="Montagem")),$F$4:$F1984),""))</f>
        <v/>
      </c>
      <c r="I1985" s="14" t="n"/>
    </row>
    <row r="1986">
      <c r="A1986" s="15" t="n"/>
      <c r="B1986" s="14" t="n"/>
      <c r="C1986" s="14" t="n"/>
      <c r="D1986" s="14" t="n"/>
      <c r="E1986" s="14" t="n"/>
      <c r="F1986" s="18" t="n"/>
      <c r="G1986" s="17" t="n"/>
      <c r="H1986" s="18">
        <f>IF(OR($E1986&lt;&gt;"Desmontagem",$F1986=""),"",IFERROR($F1986-LOOKUP(2,1/(($B$4:$B1985=$B1986)*($E$4:$E1985="Montagem")),$F$4:$F1985),""))</f>
        <v/>
      </c>
      <c r="I1986" s="14" t="n"/>
    </row>
    <row r="1987">
      <c r="A1987" s="15" t="n"/>
      <c r="B1987" s="14" t="n"/>
      <c r="C1987" s="14" t="n"/>
      <c r="D1987" s="14" t="n"/>
      <c r="E1987" s="14" t="n"/>
      <c r="F1987" s="18" t="n"/>
      <c r="G1987" s="17" t="n"/>
      <c r="H1987" s="18">
        <f>IF(OR($E1987&lt;&gt;"Desmontagem",$F1987=""),"",IFERROR($F1987-LOOKUP(2,1/(($B$4:$B1986=$B1987)*($E$4:$E1986="Montagem")),$F$4:$F1986),""))</f>
        <v/>
      </c>
      <c r="I1987" s="14" t="n"/>
    </row>
    <row r="1988">
      <c r="A1988" s="15" t="n"/>
      <c r="B1988" s="14" t="n"/>
      <c r="C1988" s="14" t="n"/>
      <c r="D1988" s="14" t="n"/>
      <c r="E1988" s="14" t="n"/>
      <c r="F1988" s="18" t="n"/>
      <c r="G1988" s="17" t="n"/>
      <c r="H1988" s="18">
        <f>IF(OR($E1988&lt;&gt;"Desmontagem",$F1988=""),"",IFERROR($F1988-LOOKUP(2,1/(($B$4:$B1987=$B1988)*($E$4:$E1987="Montagem")),$F$4:$F1987),""))</f>
        <v/>
      </c>
      <c r="I1988" s="14" t="n"/>
    </row>
    <row r="1989">
      <c r="A1989" s="15" t="n"/>
      <c r="B1989" s="14" t="n"/>
      <c r="C1989" s="14" t="n"/>
      <c r="D1989" s="14" t="n"/>
      <c r="E1989" s="14" t="n"/>
      <c r="F1989" s="18" t="n"/>
      <c r="G1989" s="17" t="n"/>
      <c r="H1989" s="18">
        <f>IF(OR($E1989&lt;&gt;"Desmontagem",$F1989=""),"",IFERROR($F1989-LOOKUP(2,1/(($B$4:$B1988=$B1989)*($E$4:$E1988="Montagem")),$F$4:$F1988),""))</f>
        <v/>
      </c>
      <c r="I1989" s="14" t="n"/>
    </row>
    <row r="1990">
      <c r="A1990" s="15" t="n"/>
      <c r="B1990" s="14" t="n"/>
      <c r="C1990" s="14" t="n"/>
      <c r="D1990" s="14" t="n"/>
      <c r="E1990" s="14" t="n"/>
      <c r="F1990" s="18" t="n"/>
      <c r="G1990" s="17" t="n"/>
      <c r="H1990" s="18">
        <f>IF(OR($E1990&lt;&gt;"Desmontagem",$F1990=""),"",IFERROR($F1990-LOOKUP(2,1/(($B$4:$B1989=$B1990)*($E$4:$E1989="Montagem")),$F$4:$F1989),""))</f>
        <v/>
      </c>
      <c r="I1990" s="14" t="n"/>
    </row>
    <row r="1991">
      <c r="A1991" s="15" t="n"/>
      <c r="B1991" s="14" t="n"/>
      <c r="C1991" s="14" t="n"/>
      <c r="D1991" s="14" t="n"/>
      <c r="E1991" s="14" t="n"/>
      <c r="F1991" s="18" t="n"/>
      <c r="G1991" s="17" t="n"/>
      <c r="H1991" s="18">
        <f>IF(OR($E1991&lt;&gt;"Desmontagem",$F1991=""),"",IFERROR($F1991-LOOKUP(2,1/(($B$4:$B1990=$B1991)*($E$4:$E1990="Montagem")),$F$4:$F1990),""))</f>
        <v/>
      </c>
      <c r="I1991" s="14" t="n"/>
    </row>
    <row r="1992">
      <c r="A1992" s="15" t="n"/>
      <c r="B1992" s="14" t="n"/>
      <c r="C1992" s="14" t="n"/>
      <c r="D1992" s="14" t="n"/>
      <c r="E1992" s="14" t="n"/>
      <c r="F1992" s="18" t="n"/>
      <c r="G1992" s="17" t="n"/>
      <c r="H1992" s="18">
        <f>IF(OR($E1992&lt;&gt;"Desmontagem",$F1992=""),"",IFERROR($F1992-LOOKUP(2,1/(($B$4:$B1991=$B1992)*($E$4:$E1991="Montagem")),$F$4:$F1991),""))</f>
        <v/>
      </c>
      <c r="I1992" s="14" t="n"/>
    </row>
    <row r="1993">
      <c r="A1993" s="15" t="n"/>
      <c r="B1993" s="14" t="n"/>
      <c r="C1993" s="14" t="n"/>
      <c r="D1993" s="14" t="n"/>
      <c r="E1993" s="14" t="n"/>
      <c r="F1993" s="18" t="n"/>
      <c r="G1993" s="17" t="n"/>
      <c r="H1993" s="18">
        <f>IF(OR($E1993&lt;&gt;"Desmontagem",$F1993=""),"",IFERROR($F1993-LOOKUP(2,1/(($B$4:$B1992=$B1993)*($E$4:$E1992="Montagem")),$F$4:$F1992),""))</f>
        <v/>
      </c>
      <c r="I1993" s="14" t="n"/>
    </row>
    <row r="1994">
      <c r="A1994" s="15" t="n"/>
      <c r="B1994" s="14" t="n"/>
      <c r="C1994" s="14" t="n"/>
      <c r="D1994" s="14" t="n"/>
      <c r="E1994" s="14" t="n"/>
      <c r="F1994" s="18" t="n"/>
      <c r="G1994" s="17" t="n"/>
      <c r="H1994" s="18">
        <f>IF(OR($E1994&lt;&gt;"Desmontagem",$F1994=""),"",IFERROR($F1994-LOOKUP(2,1/(($B$4:$B1993=$B1994)*($E$4:$E1993="Montagem")),$F$4:$F1993),""))</f>
        <v/>
      </c>
      <c r="I1994" s="14" t="n"/>
    </row>
    <row r="1995">
      <c r="A1995" s="15" t="n"/>
      <c r="B1995" s="14" t="n"/>
      <c r="C1995" s="14" t="n"/>
      <c r="D1995" s="14" t="n"/>
      <c r="E1995" s="14" t="n"/>
      <c r="F1995" s="18" t="n"/>
      <c r="G1995" s="17" t="n"/>
      <c r="H1995" s="18">
        <f>IF(OR($E1995&lt;&gt;"Desmontagem",$F1995=""),"",IFERROR($F1995-LOOKUP(2,1/(($B$4:$B1994=$B1995)*($E$4:$E1994="Montagem")),$F$4:$F1994),""))</f>
        <v/>
      </c>
      <c r="I1995" s="14" t="n"/>
    </row>
    <row r="1996">
      <c r="A1996" s="15" t="n"/>
      <c r="B1996" s="14" t="n"/>
      <c r="C1996" s="14" t="n"/>
      <c r="D1996" s="14" t="n"/>
      <c r="E1996" s="14" t="n"/>
      <c r="F1996" s="18" t="n"/>
      <c r="G1996" s="17" t="n"/>
      <c r="H1996" s="18">
        <f>IF(OR($E1996&lt;&gt;"Desmontagem",$F1996=""),"",IFERROR($F1996-LOOKUP(2,1/(($B$4:$B1995=$B1996)*($E$4:$E1995="Montagem")),$F$4:$F1995),""))</f>
        <v/>
      </c>
      <c r="I1996" s="14" t="n"/>
    </row>
    <row r="1997">
      <c r="A1997" s="15" t="n"/>
      <c r="B1997" s="14" t="n"/>
      <c r="C1997" s="14" t="n"/>
      <c r="D1997" s="14" t="n"/>
      <c r="E1997" s="14" t="n"/>
      <c r="F1997" s="18" t="n"/>
      <c r="G1997" s="17" t="n"/>
      <c r="H1997" s="18">
        <f>IF(OR($E1997&lt;&gt;"Desmontagem",$F1997=""),"",IFERROR($F1997-LOOKUP(2,1/(($B$4:$B1996=$B1997)*($E$4:$E1996="Montagem")),$F$4:$F1996),""))</f>
        <v/>
      </c>
      <c r="I1997" s="14" t="n"/>
    </row>
    <row r="1998">
      <c r="A1998" s="15" t="n"/>
      <c r="B1998" s="14" t="n"/>
      <c r="C1998" s="14" t="n"/>
      <c r="D1998" s="14" t="n"/>
      <c r="E1998" s="14" t="n"/>
      <c r="F1998" s="18" t="n"/>
      <c r="G1998" s="17" t="n"/>
      <c r="H1998" s="18">
        <f>IF(OR($E1998&lt;&gt;"Desmontagem",$F1998=""),"",IFERROR($F1998-LOOKUP(2,1/(($B$4:$B1997=$B1998)*($E$4:$E1997="Montagem")),$F$4:$F1997),""))</f>
        <v/>
      </c>
      <c r="I1998" s="14" t="n"/>
    </row>
    <row r="1999">
      <c r="A1999" s="15" t="n"/>
      <c r="B1999" s="14" t="n"/>
      <c r="C1999" s="14" t="n"/>
      <c r="D1999" s="14" t="n"/>
      <c r="E1999" s="14" t="n"/>
      <c r="F1999" s="18" t="n"/>
      <c r="G1999" s="17" t="n"/>
      <c r="H1999" s="18">
        <f>IF(OR($E1999&lt;&gt;"Desmontagem",$F1999=""),"",IFERROR($F1999-LOOKUP(2,1/(($B$4:$B1998=$B1999)*($E$4:$E1998="Montagem")),$F$4:$F1998),""))</f>
        <v/>
      </c>
      <c r="I1999" s="14" t="n"/>
    </row>
    <row r="2000">
      <c r="A2000" s="15" t="n"/>
      <c r="B2000" s="14" t="n"/>
      <c r="C2000" s="14" t="n"/>
      <c r="D2000" s="14" t="n"/>
      <c r="E2000" s="14" t="n"/>
      <c r="F2000" s="18" t="n"/>
      <c r="G2000" s="17" t="n"/>
      <c r="H2000" s="18">
        <f>IF(OR($E2000&lt;&gt;"Desmontagem",$F2000=""),"",IFERROR($F2000-LOOKUP(2,1/(($B$4:$B1999=$B2000)*($E$4:$E1999="Montagem")),$F$4:$F1999),""))</f>
        <v/>
      </c>
      <c r="I2000" s="14" t="n"/>
    </row>
    <row r="2001">
      <c r="A2001" s="15" t="n"/>
      <c r="B2001" s="14" t="n"/>
      <c r="C2001" s="14" t="n"/>
      <c r="D2001" s="14" t="n"/>
      <c r="E2001" s="14" t="n"/>
      <c r="F2001" s="18" t="n"/>
      <c r="G2001" s="17" t="n"/>
      <c r="H2001" s="18">
        <f>IF(OR($E2001&lt;&gt;"Desmontagem",$F2001=""),"",IFERROR($F2001-LOOKUP(2,1/(($B$4:$B2000=$B2001)*($E$4:$E2000="Montagem")),$F$4:$F2000),""))</f>
        <v/>
      </c>
      <c r="I2001" s="14" t="n"/>
    </row>
    <row r="2002">
      <c r="A2002" s="15" t="n"/>
      <c r="B2002" s="14" t="n"/>
      <c r="C2002" s="14" t="n"/>
      <c r="D2002" s="14" t="n"/>
      <c r="E2002" s="14" t="n"/>
      <c r="F2002" s="18" t="n"/>
      <c r="G2002" s="17" t="n"/>
      <c r="H2002" s="18">
        <f>IF(OR($E2002&lt;&gt;"Desmontagem",$F2002=""),"",IFERROR($F2002-LOOKUP(2,1/(($B$4:$B2001=$B2002)*($E$4:$E2001="Montagem")),$F$4:$F2001),""))</f>
        <v/>
      </c>
      <c r="I2002" s="14" t="n"/>
    </row>
    <row r="2003">
      <c r="A2003" s="15" t="n"/>
      <c r="B2003" s="14" t="n"/>
      <c r="C2003" s="14" t="n"/>
      <c r="D2003" s="14" t="n"/>
      <c r="E2003" s="14" t="n"/>
      <c r="F2003" s="18" t="n"/>
      <c r="G2003" s="17" t="n"/>
      <c r="H2003" s="18">
        <f>IF(OR($E2003&lt;&gt;"Desmontagem",$F2003=""),"",IFERROR($F2003-LOOKUP(2,1/(($B$4:$B2002=$B2003)*($E$4:$E2002="Montagem")),$F$4:$F2002),""))</f>
        <v/>
      </c>
      <c r="I2003" s="14" t="n"/>
    </row>
    <row r="2004">
      <c r="A2004" s="15" t="n"/>
      <c r="B2004" s="14" t="n"/>
      <c r="C2004" s="14" t="n"/>
      <c r="D2004" s="14" t="n"/>
      <c r="E2004" s="14" t="n"/>
      <c r="F2004" s="18" t="n"/>
      <c r="G2004" s="17" t="n"/>
      <c r="H2004" s="18">
        <f>IF(OR($E2004&lt;&gt;"Desmontagem",$F2004=""),"",IFERROR($F2004-LOOKUP(2,1/(($B$4:$B2003=$B2004)*($E$4:$E2003="Montagem")),$F$4:$F2003),""))</f>
        <v/>
      </c>
      <c r="I2004" s="14" t="n"/>
    </row>
    <row r="2005">
      <c r="A2005" s="15" t="n"/>
      <c r="B2005" s="14" t="n"/>
      <c r="C2005" s="14" t="n"/>
      <c r="D2005" s="14" t="n"/>
      <c r="E2005" s="14" t="n"/>
      <c r="F2005" s="18" t="n"/>
      <c r="G2005" s="17" t="n"/>
      <c r="H2005" s="18">
        <f>IF(OR($E2005&lt;&gt;"Desmontagem",$F2005=""),"",IFERROR($F2005-LOOKUP(2,1/(($B$4:$B2004=$B2005)*($E$4:$E2004="Montagem")),$F$4:$F2004),""))</f>
        <v/>
      </c>
      <c r="I2005" s="14" t="n"/>
    </row>
    <row r="2006">
      <c r="A2006" s="15" t="n"/>
      <c r="B2006" s="14" t="n"/>
      <c r="C2006" s="14" t="n"/>
      <c r="D2006" s="14" t="n"/>
      <c r="E2006" s="14" t="n"/>
      <c r="F2006" s="18" t="n"/>
      <c r="G2006" s="17" t="n"/>
      <c r="H2006" s="18">
        <f>IF(OR($E2006&lt;&gt;"Desmontagem",$F2006=""),"",IFERROR($F2006-LOOKUP(2,1/(($B$4:$B2005=$B2006)*($E$4:$E2005="Montagem")),$F$4:$F2005),""))</f>
        <v/>
      </c>
      <c r="I2006" s="14" t="n"/>
    </row>
    <row r="2007">
      <c r="A2007" s="15" t="n"/>
      <c r="B2007" s="14" t="n"/>
      <c r="C2007" s="14" t="n"/>
      <c r="D2007" s="14" t="n"/>
      <c r="E2007" s="14" t="n"/>
      <c r="F2007" s="18" t="n"/>
      <c r="G2007" s="17" t="n"/>
      <c r="H2007" s="18">
        <f>IF(OR($E2007&lt;&gt;"Desmontagem",$F2007=""),"",IFERROR($F2007-LOOKUP(2,1/(($B$4:$B2006=$B2007)*($E$4:$E2006="Montagem")),$F$4:$F2006),""))</f>
        <v/>
      </c>
      <c r="I2007" s="14" t="n"/>
    </row>
    <row r="2008">
      <c r="A2008" s="15" t="n"/>
      <c r="B2008" s="14" t="n"/>
      <c r="C2008" s="14" t="n"/>
      <c r="D2008" s="14" t="n"/>
      <c r="E2008" s="14" t="n"/>
      <c r="F2008" s="18" t="n"/>
      <c r="G2008" s="17" t="n"/>
      <c r="H2008" s="18">
        <f>IF(OR($E2008&lt;&gt;"Desmontagem",$F2008=""),"",IFERROR($F2008-LOOKUP(2,1/(($B$4:$B2007=$B2008)*($E$4:$E2007="Montagem")),$F$4:$F2007),""))</f>
        <v/>
      </c>
      <c r="I2008" s="14" t="n"/>
    </row>
    <row r="2009">
      <c r="A2009" s="15" t="n"/>
      <c r="B2009" s="14" t="n"/>
      <c r="C2009" s="14" t="n"/>
      <c r="D2009" s="14" t="n"/>
      <c r="E2009" s="14" t="n"/>
      <c r="F2009" s="18" t="n"/>
      <c r="G2009" s="17" t="n"/>
      <c r="H2009" s="18">
        <f>IF(OR($E2009&lt;&gt;"Desmontagem",$F2009=""),"",IFERROR($F2009-LOOKUP(2,1/(($B$4:$B2008=$B2009)*($E$4:$E2008="Montagem")),$F$4:$F2008),""))</f>
        <v/>
      </c>
      <c r="I2009" s="14" t="n"/>
    </row>
    <row r="2010">
      <c r="A2010" s="15" t="n"/>
      <c r="B2010" s="14" t="n"/>
      <c r="C2010" s="14" t="n"/>
      <c r="D2010" s="14" t="n"/>
      <c r="E2010" s="14" t="n"/>
      <c r="F2010" s="18" t="n"/>
      <c r="G2010" s="17" t="n"/>
      <c r="H2010" s="18">
        <f>IF(OR($E2010&lt;&gt;"Desmontagem",$F2010=""),"",IFERROR($F2010-LOOKUP(2,1/(($B$4:$B2009=$B2010)*($E$4:$E2009="Montagem")),$F$4:$F2009),""))</f>
        <v/>
      </c>
      <c r="I2010" s="14" t="n"/>
    </row>
    <row r="2011">
      <c r="A2011" s="15" t="n"/>
      <c r="B2011" s="14" t="n"/>
      <c r="C2011" s="14" t="n"/>
      <c r="D2011" s="14" t="n"/>
      <c r="E2011" s="14" t="n"/>
      <c r="F2011" s="18" t="n"/>
      <c r="G2011" s="17" t="n"/>
      <c r="H2011" s="18">
        <f>IF(OR($E2011&lt;&gt;"Desmontagem",$F2011=""),"",IFERROR($F2011-LOOKUP(2,1/(($B$4:$B2010=$B2011)*($E$4:$E2010="Montagem")),$F$4:$F2010),""))</f>
        <v/>
      </c>
      <c r="I2011" s="14" t="n"/>
    </row>
    <row r="2012">
      <c r="A2012" s="15" t="n"/>
      <c r="B2012" s="14" t="n"/>
      <c r="C2012" s="14" t="n"/>
      <c r="D2012" s="14" t="n"/>
      <c r="E2012" s="14" t="n"/>
      <c r="F2012" s="18" t="n"/>
      <c r="G2012" s="17" t="n"/>
      <c r="H2012" s="18">
        <f>IF(OR($E2012&lt;&gt;"Desmontagem",$F2012=""),"",IFERROR($F2012-LOOKUP(2,1/(($B$4:$B2011=$B2012)*($E$4:$E2011="Montagem")),$F$4:$F2011),""))</f>
        <v/>
      </c>
      <c r="I2012" s="14" t="n"/>
    </row>
    <row r="2013">
      <c r="A2013" s="15" t="n"/>
      <c r="B2013" s="14" t="n"/>
      <c r="C2013" s="14" t="n"/>
      <c r="D2013" s="14" t="n"/>
      <c r="E2013" s="14" t="n"/>
      <c r="F2013" s="18" t="n"/>
      <c r="G2013" s="17" t="n"/>
      <c r="H2013" s="18">
        <f>IF(OR($E2013&lt;&gt;"Desmontagem",$F2013=""),"",IFERROR($F2013-LOOKUP(2,1/(($B$4:$B2012=$B2013)*($E$4:$E2012="Montagem")),$F$4:$F2012),""))</f>
        <v/>
      </c>
      <c r="I2013" s="14" t="n"/>
    </row>
    <row r="2014">
      <c r="A2014" s="15" t="n"/>
      <c r="B2014" s="14" t="n"/>
      <c r="C2014" s="14" t="n"/>
      <c r="D2014" s="14" t="n"/>
      <c r="E2014" s="14" t="n"/>
      <c r="F2014" s="18" t="n"/>
      <c r="G2014" s="17" t="n"/>
      <c r="H2014" s="18">
        <f>IF(OR($E2014&lt;&gt;"Desmontagem",$F2014=""),"",IFERROR($F2014-LOOKUP(2,1/(($B$4:$B2013=$B2014)*($E$4:$E2013="Montagem")),$F$4:$F2013),""))</f>
        <v/>
      </c>
      <c r="I2014" s="14" t="n"/>
    </row>
    <row r="2015">
      <c r="A2015" s="15" t="n"/>
      <c r="B2015" s="14" t="n"/>
      <c r="C2015" s="14" t="n"/>
      <c r="D2015" s="14" t="n"/>
      <c r="E2015" s="14" t="n"/>
      <c r="F2015" s="18" t="n"/>
      <c r="G2015" s="17" t="n"/>
      <c r="H2015" s="18">
        <f>IF(OR($E2015&lt;&gt;"Desmontagem",$F2015=""),"",IFERROR($F2015-LOOKUP(2,1/(($B$4:$B2014=$B2015)*($E$4:$E2014="Montagem")),$F$4:$F2014),""))</f>
        <v/>
      </c>
      <c r="I2015" s="14" t="n"/>
    </row>
    <row r="2016">
      <c r="A2016" s="15" t="n"/>
      <c r="B2016" s="14" t="n"/>
      <c r="C2016" s="14" t="n"/>
      <c r="D2016" s="14" t="n"/>
      <c r="E2016" s="14" t="n"/>
      <c r="F2016" s="18" t="n"/>
      <c r="G2016" s="17" t="n"/>
      <c r="H2016" s="18">
        <f>IF(OR($E2016&lt;&gt;"Desmontagem",$F2016=""),"",IFERROR($F2016-LOOKUP(2,1/(($B$4:$B2015=$B2016)*($E$4:$E2015="Montagem")),$F$4:$F2015),""))</f>
        <v/>
      </c>
      <c r="I2016" s="14" t="n"/>
    </row>
    <row r="2017">
      <c r="A2017" s="15" t="n"/>
      <c r="B2017" s="14" t="n"/>
      <c r="C2017" s="14" t="n"/>
      <c r="D2017" s="14" t="n"/>
      <c r="E2017" s="14" t="n"/>
      <c r="F2017" s="18" t="n"/>
      <c r="G2017" s="17" t="n"/>
      <c r="H2017" s="18">
        <f>IF(OR($E2017&lt;&gt;"Desmontagem",$F2017=""),"",IFERROR($F2017-LOOKUP(2,1/(($B$4:$B2016=$B2017)*($E$4:$E2016="Montagem")),$F$4:$F2016),""))</f>
        <v/>
      </c>
      <c r="I2017" s="14" t="n"/>
    </row>
    <row r="2018">
      <c r="A2018" s="15" t="n"/>
      <c r="B2018" s="14" t="n"/>
      <c r="C2018" s="14" t="n"/>
      <c r="D2018" s="14" t="n"/>
      <c r="E2018" s="14" t="n"/>
      <c r="F2018" s="18" t="n"/>
      <c r="G2018" s="17" t="n"/>
      <c r="H2018" s="18">
        <f>IF(OR($E2018&lt;&gt;"Desmontagem",$F2018=""),"",IFERROR($F2018-LOOKUP(2,1/(($B$4:$B2017=$B2018)*($E$4:$E2017="Montagem")),$F$4:$F2017),""))</f>
        <v/>
      </c>
      <c r="I2018" s="14" t="n"/>
    </row>
    <row r="2019">
      <c r="A2019" s="15" t="n"/>
      <c r="B2019" s="14" t="n"/>
      <c r="C2019" s="14" t="n"/>
      <c r="D2019" s="14" t="n"/>
      <c r="E2019" s="14" t="n"/>
      <c r="F2019" s="18" t="n"/>
      <c r="G2019" s="17" t="n"/>
      <c r="H2019" s="18">
        <f>IF(OR($E2019&lt;&gt;"Desmontagem",$F2019=""),"",IFERROR($F2019-LOOKUP(2,1/(($B$4:$B2018=$B2019)*($E$4:$E2018="Montagem")),$F$4:$F2018),""))</f>
        <v/>
      </c>
      <c r="I2019" s="14" t="n"/>
    </row>
    <row r="2020">
      <c r="A2020" s="15" t="n"/>
      <c r="B2020" s="14" t="n"/>
      <c r="C2020" s="14" t="n"/>
      <c r="D2020" s="14" t="n"/>
      <c r="E2020" s="14" t="n"/>
      <c r="F2020" s="18" t="n"/>
      <c r="G2020" s="17" t="n"/>
      <c r="H2020" s="18">
        <f>IF(OR($E2020&lt;&gt;"Desmontagem",$F2020=""),"",IFERROR($F2020-LOOKUP(2,1/(($B$4:$B2019=$B2020)*($E$4:$E2019="Montagem")),$F$4:$F2019),""))</f>
        <v/>
      </c>
      <c r="I2020" s="14" t="n"/>
    </row>
    <row r="2021">
      <c r="A2021" s="15" t="n"/>
      <c r="B2021" s="14" t="n"/>
      <c r="C2021" s="14" t="n"/>
      <c r="D2021" s="14" t="n"/>
      <c r="E2021" s="14" t="n"/>
      <c r="F2021" s="18" t="n"/>
      <c r="G2021" s="17" t="n"/>
      <c r="H2021" s="18">
        <f>IF(OR($E2021&lt;&gt;"Desmontagem",$F2021=""),"",IFERROR($F2021-LOOKUP(2,1/(($B$4:$B2020=$B2021)*($E$4:$E2020="Montagem")),$F$4:$F2020),""))</f>
        <v/>
      </c>
      <c r="I2021" s="14" t="n"/>
    </row>
    <row r="2022">
      <c r="A2022" s="15" t="n"/>
      <c r="B2022" s="14" t="n"/>
      <c r="C2022" s="14" t="n"/>
      <c r="D2022" s="14" t="n"/>
      <c r="E2022" s="14" t="n"/>
      <c r="F2022" s="18" t="n"/>
      <c r="G2022" s="17" t="n"/>
      <c r="H2022" s="18">
        <f>IF(OR($E2022&lt;&gt;"Desmontagem",$F2022=""),"",IFERROR($F2022-LOOKUP(2,1/(($B$4:$B2021=$B2022)*($E$4:$E2021="Montagem")),$F$4:$F2021),""))</f>
        <v/>
      </c>
      <c r="I2022" s="14" t="n"/>
    </row>
    <row r="2023">
      <c r="A2023" s="15" t="n"/>
      <c r="B2023" s="14" t="n"/>
      <c r="C2023" s="14" t="n"/>
      <c r="D2023" s="14" t="n"/>
      <c r="E2023" s="14" t="n"/>
      <c r="F2023" s="18" t="n"/>
      <c r="G2023" s="17" t="n"/>
      <c r="H2023" s="18">
        <f>IF(OR($E2023&lt;&gt;"Desmontagem",$F2023=""),"",IFERROR($F2023-LOOKUP(2,1/(($B$4:$B2022=$B2023)*($E$4:$E2022="Montagem")),$F$4:$F2022),""))</f>
        <v/>
      </c>
      <c r="I2023" s="14" t="n"/>
    </row>
    <row r="2024">
      <c r="A2024" s="15" t="n"/>
      <c r="B2024" s="14" t="n"/>
      <c r="C2024" s="14" t="n"/>
      <c r="D2024" s="14" t="n"/>
      <c r="E2024" s="14" t="n"/>
      <c r="F2024" s="18" t="n"/>
      <c r="G2024" s="17" t="n"/>
      <c r="H2024" s="18">
        <f>IF(OR($E2024&lt;&gt;"Desmontagem",$F2024=""),"",IFERROR($F2024-LOOKUP(2,1/(($B$4:$B2023=$B2024)*($E$4:$E2023="Montagem")),$F$4:$F2023),""))</f>
        <v/>
      </c>
      <c r="I2024" s="14" t="n"/>
    </row>
    <row r="2025">
      <c r="A2025" s="15" t="n"/>
      <c r="B2025" s="14" t="n"/>
      <c r="C2025" s="14" t="n"/>
      <c r="D2025" s="14" t="n"/>
      <c r="E2025" s="14" t="n"/>
      <c r="F2025" s="18" t="n"/>
      <c r="G2025" s="17" t="n"/>
      <c r="H2025" s="18">
        <f>IF(OR($E2025&lt;&gt;"Desmontagem",$F2025=""),"",IFERROR($F2025-LOOKUP(2,1/(($B$4:$B2024=$B2025)*($E$4:$E2024="Montagem")),$F$4:$F2024),""))</f>
        <v/>
      </c>
      <c r="I2025" s="14" t="n"/>
    </row>
    <row r="2026">
      <c r="A2026" s="15" t="n"/>
      <c r="B2026" s="14" t="n"/>
      <c r="C2026" s="14" t="n"/>
      <c r="D2026" s="14" t="n"/>
      <c r="E2026" s="14" t="n"/>
      <c r="F2026" s="18" t="n"/>
      <c r="G2026" s="17" t="n"/>
      <c r="H2026" s="18">
        <f>IF(OR($E2026&lt;&gt;"Desmontagem",$F2026=""),"",IFERROR($F2026-LOOKUP(2,1/(($B$4:$B2025=$B2026)*($E$4:$E2025="Montagem")),$F$4:$F2025),""))</f>
        <v/>
      </c>
      <c r="I2026" s="14" t="n"/>
    </row>
    <row r="2027">
      <c r="A2027" s="15" t="n"/>
      <c r="B2027" s="14" t="n"/>
      <c r="C2027" s="14" t="n"/>
      <c r="D2027" s="14" t="n"/>
      <c r="E2027" s="14" t="n"/>
      <c r="F2027" s="18" t="n"/>
      <c r="G2027" s="17" t="n"/>
      <c r="H2027" s="18">
        <f>IF(OR($E2027&lt;&gt;"Desmontagem",$F2027=""),"",IFERROR($F2027-LOOKUP(2,1/(($B$4:$B2026=$B2027)*($E$4:$E2026="Montagem")),$F$4:$F2026),""))</f>
        <v/>
      </c>
      <c r="I2027" s="14" t="n"/>
    </row>
    <row r="2028">
      <c r="A2028" s="15" t="n"/>
      <c r="B2028" s="14" t="n"/>
      <c r="C2028" s="14" t="n"/>
      <c r="D2028" s="14" t="n"/>
      <c r="E2028" s="14" t="n"/>
      <c r="F2028" s="18" t="n"/>
      <c r="G2028" s="17" t="n"/>
      <c r="H2028" s="18">
        <f>IF(OR($E2028&lt;&gt;"Desmontagem",$F2028=""),"",IFERROR($F2028-LOOKUP(2,1/(($B$4:$B2027=$B2028)*($E$4:$E2027="Montagem")),$F$4:$F2027),""))</f>
        <v/>
      </c>
      <c r="I2028" s="14" t="n"/>
    </row>
    <row r="2029">
      <c r="A2029" s="15" t="n"/>
      <c r="B2029" s="14" t="n"/>
      <c r="C2029" s="14" t="n"/>
      <c r="D2029" s="14" t="n"/>
      <c r="E2029" s="14" t="n"/>
      <c r="F2029" s="18" t="n"/>
      <c r="G2029" s="17" t="n"/>
      <c r="H2029" s="18">
        <f>IF(OR($E2029&lt;&gt;"Desmontagem",$F2029=""),"",IFERROR($F2029-LOOKUP(2,1/(($B$4:$B2028=$B2029)*($E$4:$E2028="Montagem")),$F$4:$F2028),""))</f>
        <v/>
      </c>
      <c r="I2029" s="14" t="n"/>
    </row>
    <row r="2030">
      <c r="A2030" s="15" t="n"/>
      <c r="B2030" s="14" t="n"/>
      <c r="C2030" s="14" t="n"/>
      <c r="D2030" s="14" t="n"/>
      <c r="E2030" s="14" t="n"/>
      <c r="F2030" s="18" t="n"/>
      <c r="G2030" s="17" t="n"/>
      <c r="H2030" s="18">
        <f>IF(OR($E2030&lt;&gt;"Desmontagem",$F2030=""),"",IFERROR($F2030-LOOKUP(2,1/(($B$4:$B2029=$B2030)*($E$4:$E2029="Montagem")),$F$4:$F2029),""))</f>
        <v/>
      </c>
      <c r="I2030" s="14" t="n"/>
    </row>
    <row r="2031">
      <c r="A2031" s="15" t="n"/>
      <c r="B2031" s="14" t="n"/>
      <c r="C2031" s="14" t="n"/>
      <c r="D2031" s="14" t="n"/>
      <c r="E2031" s="14" t="n"/>
      <c r="F2031" s="18" t="n"/>
      <c r="G2031" s="17" t="n"/>
      <c r="H2031" s="18">
        <f>IF(OR($E2031&lt;&gt;"Desmontagem",$F2031=""),"",IFERROR($F2031-LOOKUP(2,1/(($B$4:$B2030=$B2031)*($E$4:$E2030="Montagem")),$F$4:$F2030),""))</f>
        <v/>
      </c>
      <c r="I2031" s="14" t="n"/>
    </row>
    <row r="2032">
      <c r="A2032" s="15" t="n"/>
      <c r="B2032" s="14" t="n"/>
      <c r="C2032" s="14" t="n"/>
      <c r="D2032" s="14" t="n"/>
      <c r="E2032" s="14" t="n"/>
      <c r="F2032" s="18" t="n"/>
      <c r="G2032" s="17" t="n"/>
      <c r="H2032" s="18">
        <f>IF(OR($E2032&lt;&gt;"Desmontagem",$F2032=""),"",IFERROR($F2032-LOOKUP(2,1/(($B$4:$B2031=$B2032)*($E$4:$E2031="Montagem")),$F$4:$F2031),""))</f>
        <v/>
      </c>
      <c r="I2032" s="14" t="n"/>
    </row>
    <row r="2033">
      <c r="A2033" s="15" t="n"/>
      <c r="B2033" s="14" t="n"/>
      <c r="C2033" s="14" t="n"/>
      <c r="D2033" s="14" t="n"/>
      <c r="E2033" s="14" t="n"/>
      <c r="F2033" s="18" t="n"/>
      <c r="G2033" s="17" t="n"/>
      <c r="H2033" s="18">
        <f>IF(OR($E2033&lt;&gt;"Desmontagem",$F2033=""),"",IFERROR($F2033-LOOKUP(2,1/(($B$4:$B2032=$B2033)*($E$4:$E2032="Montagem")),$F$4:$F2032),""))</f>
        <v/>
      </c>
      <c r="I2033" s="14" t="n"/>
    </row>
    <row r="2034">
      <c r="A2034" s="15" t="n"/>
      <c r="B2034" s="14" t="n"/>
      <c r="C2034" s="14" t="n"/>
      <c r="D2034" s="14" t="n"/>
      <c r="E2034" s="14" t="n"/>
      <c r="F2034" s="18" t="n"/>
      <c r="G2034" s="17" t="n"/>
      <c r="H2034" s="18">
        <f>IF(OR($E2034&lt;&gt;"Desmontagem",$F2034=""),"",IFERROR($F2034-LOOKUP(2,1/(($B$4:$B2033=$B2034)*($E$4:$E2033="Montagem")),$F$4:$F2033),""))</f>
        <v/>
      </c>
      <c r="I2034" s="14" t="n"/>
    </row>
    <row r="2035">
      <c r="A2035" s="15" t="n"/>
      <c r="B2035" s="14" t="n"/>
      <c r="C2035" s="14" t="n"/>
      <c r="D2035" s="14" t="n"/>
      <c r="E2035" s="14" t="n"/>
      <c r="F2035" s="18" t="n"/>
      <c r="G2035" s="17" t="n"/>
      <c r="H2035" s="18">
        <f>IF(OR($E2035&lt;&gt;"Desmontagem",$F2035=""),"",IFERROR($F2035-LOOKUP(2,1/(($B$4:$B2034=$B2035)*($E$4:$E2034="Montagem")),$F$4:$F2034),""))</f>
        <v/>
      </c>
      <c r="I2035" s="14" t="n"/>
    </row>
    <row r="2036">
      <c r="A2036" s="15" t="n"/>
      <c r="B2036" s="14" t="n"/>
      <c r="C2036" s="14" t="n"/>
      <c r="D2036" s="14" t="n"/>
      <c r="E2036" s="14" t="n"/>
      <c r="F2036" s="18" t="n"/>
      <c r="G2036" s="17" t="n"/>
      <c r="H2036" s="18">
        <f>IF(OR($E2036&lt;&gt;"Desmontagem",$F2036=""),"",IFERROR($F2036-LOOKUP(2,1/(($B$4:$B2035=$B2036)*($E$4:$E2035="Montagem")),$F$4:$F2035),""))</f>
        <v/>
      </c>
      <c r="I2036" s="14" t="n"/>
    </row>
    <row r="2037">
      <c r="A2037" s="15" t="n"/>
      <c r="B2037" s="14" t="n"/>
      <c r="C2037" s="14" t="n"/>
      <c r="D2037" s="14" t="n"/>
      <c r="E2037" s="14" t="n"/>
      <c r="F2037" s="18" t="n"/>
      <c r="G2037" s="17" t="n"/>
      <c r="H2037" s="18">
        <f>IF(OR($E2037&lt;&gt;"Desmontagem",$F2037=""),"",IFERROR($F2037-LOOKUP(2,1/(($B$4:$B2036=$B2037)*($E$4:$E2036="Montagem")),$F$4:$F2036),""))</f>
        <v/>
      </c>
      <c r="I2037" s="14" t="n"/>
    </row>
    <row r="2038">
      <c r="A2038" s="15" t="n"/>
      <c r="B2038" s="14" t="n"/>
      <c r="C2038" s="14" t="n"/>
      <c r="D2038" s="14" t="n"/>
      <c r="E2038" s="14" t="n"/>
      <c r="F2038" s="18" t="n"/>
      <c r="G2038" s="17" t="n"/>
      <c r="H2038" s="18">
        <f>IF(OR($E2038&lt;&gt;"Desmontagem",$F2038=""),"",IFERROR($F2038-LOOKUP(2,1/(($B$4:$B2037=$B2038)*($E$4:$E2037="Montagem")),$F$4:$F2037),""))</f>
        <v/>
      </c>
      <c r="I2038" s="14" t="n"/>
    </row>
    <row r="2039">
      <c r="A2039" s="15" t="n"/>
      <c r="B2039" s="14" t="n"/>
      <c r="C2039" s="14" t="n"/>
      <c r="D2039" s="14" t="n"/>
      <c r="E2039" s="14" t="n"/>
      <c r="F2039" s="18" t="n"/>
      <c r="G2039" s="17" t="n"/>
      <c r="H2039" s="18">
        <f>IF(OR($E2039&lt;&gt;"Desmontagem",$F2039=""),"",IFERROR($F2039-LOOKUP(2,1/(($B$4:$B2038=$B2039)*($E$4:$E2038="Montagem")),$F$4:$F2038),""))</f>
        <v/>
      </c>
      <c r="I2039" s="14" t="n"/>
    </row>
    <row r="2040">
      <c r="A2040" s="15" t="n"/>
      <c r="B2040" s="14" t="n"/>
      <c r="C2040" s="14" t="n"/>
      <c r="D2040" s="14" t="n"/>
      <c r="E2040" s="14" t="n"/>
      <c r="F2040" s="18" t="n"/>
      <c r="G2040" s="17" t="n"/>
      <c r="H2040" s="18">
        <f>IF(OR($E2040&lt;&gt;"Desmontagem",$F2040=""),"",IFERROR($F2040-LOOKUP(2,1/(($B$4:$B2039=$B2040)*($E$4:$E2039="Montagem")),$F$4:$F2039),""))</f>
        <v/>
      </c>
      <c r="I2040" s="14" t="n"/>
    </row>
    <row r="2041">
      <c r="A2041" s="15" t="n"/>
      <c r="B2041" s="14" t="n"/>
      <c r="C2041" s="14" t="n"/>
      <c r="D2041" s="14" t="n"/>
      <c r="E2041" s="14" t="n"/>
      <c r="F2041" s="18" t="n"/>
      <c r="G2041" s="17" t="n"/>
      <c r="H2041" s="18">
        <f>IF(OR($E2041&lt;&gt;"Desmontagem",$F2041=""),"",IFERROR($F2041-LOOKUP(2,1/(($B$4:$B2040=$B2041)*($E$4:$E2040="Montagem")),$F$4:$F2040),""))</f>
        <v/>
      </c>
      <c r="I2041" s="14" t="n"/>
    </row>
    <row r="2042">
      <c r="A2042" s="15" t="n"/>
      <c r="B2042" s="14" t="n"/>
      <c r="C2042" s="14" t="n"/>
      <c r="D2042" s="14" t="n"/>
      <c r="E2042" s="14" t="n"/>
      <c r="F2042" s="18" t="n"/>
      <c r="G2042" s="17" t="n"/>
      <c r="H2042" s="18">
        <f>IF(OR($E2042&lt;&gt;"Desmontagem",$F2042=""),"",IFERROR($F2042-LOOKUP(2,1/(($B$4:$B2041=$B2042)*($E$4:$E2041="Montagem")),$F$4:$F2041),""))</f>
        <v/>
      </c>
      <c r="I2042" s="14" t="n"/>
    </row>
    <row r="2043">
      <c r="A2043" s="15" t="n"/>
      <c r="B2043" s="14" t="n"/>
      <c r="C2043" s="14" t="n"/>
      <c r="D2043" s="14" t="n"/>
      <c r="E2043" s="14" t="n"/>
      <c r="F2043" s="18" t="n"/>
      <c r="G2043" s="17" t="n"/>
      <c r="H2043" s="18">
        <f>IF(OR($E2043&lt;&gt;"Desmontagem",$F2043=""),"",IFERROR($F2043-LOOKUP(2,1/(($B$4:$B2042=$B2043)*($E$4:$E2042="Montagem")),$F$4:$F2042),""))</f>
        <v/>
      </c>
      <c r="I2043" s="14" t="n"/>
    </row>
    <row r="2044">
      <c r="A2044" s="15" t="n"/>
      <c r="B2044" s="14" t="n"/>
      <c r="C2044" s="14" t="n"/>
      <c r="D2044" s="14" t="n"/>
      <c r="E2044" s="14" t="n"/>
      <c r="F2044" s="18" t="n"/>
      <c r="G2044" s="17" t="n"/>
      <c r="H2044" s="18">
        <f>IF(OR($E2044&lt;&gt;"Desmontagem",$F2044=""),"",IFERROR($F2044-LOOKUP(2,1/(($B$4:$B2043=$B2044)*($E$4:$E2043="Montagem")),$F$4:$F2043),""))</f>
        <v/>
      </c>
      <c r="I2044" s="14" t="n"/>
    </row>
    <row r="2045">
      <c r="A2045" s="15" t="n"/>
      <c r="B2045" s="14" t="n"/>
      <c r="C2045" s="14" t="n"/>
      <c r="D2045" s="14" t="n"/>
      <c r="E2045" s="14" t="n"/>
      <c r="F2045" s="18" t="n"/>
      <c r="G2045" s="17" t="n"/>
      <c r="H2045" s="18">
        <f>IF(OR($E2045&lt;&gt;"Desmontagem",$F2045=""),"",IFERROR($F2045-LOOKUP(2,1/(($B$4:$B2044=$B2045)*($E$4:$E2044="Montagem")),$F$4:$F2044),""))</f>
        <v/>
      </c>
      <c r="I2045" s="14" t="n"/>
    </row>
    <row r="2046">
      <c r="A2046" s="15" t="n"/>
      <c r="B2046" s="14" t="n"/>
      <c r="C2046" s="14" t="n"/>
      <c r="D2046" s="14" t="n"/>
      <c r="E2046" s="14" t="n"/>
      <c r="F2046" s="18" t="n"/>
      <c r="G2046" s="17" t="n"/>
      <c r="H2046" s="18">
        <f>IF(OR($E2046&lt;&gt;"Desmontagem",$F2046=""),"",IFERROR($F2046-LOOKUP(2,1/(($B$4:$B2045=$B2046)*($E$4:$E2045="Montagem")),$F$4:$F2045),""))</f>
        <v/>
      </c>
      <c r="I2046" s="14" t="n"/>
    </row>
    <row r="2047">
      <c r="A2047" s="15" t="n"/>
      <c r="B2047" s="14" t="n"/>
      <c r="C2047" s="14" t="n"/>
      <c r="D2047" s="14" t="n"/>
      <c r="E2047" s="14" t="n"/>
      <c r="F2047" s="18" t="n"/>
      <c r="G2047" s="17" t="n"/>
      <c r="H2047" s="18">
        <f>IF(OR($E2047&lt;&gt;"Desmontagem",$F2047=""),"",IFERROR($F2047-LOOKUP(2,1/(($B$4:$B2046=$B2047)*($E$4:$E2046="Montagem")),$F$4:$F2046),""))</f>
        <v/>
      </c>
      <c r="I2047" s="14" t="n"/>
    </row>
    <row r="2048">
      <c r="A2048" s="15" t="n"/>
      <c r="B2048" s="14" t="n"/>
      <c r="C2048" s="14" t="n"/>
      <c r="D2048" s="14" t="n"/>
      <c r="E2048" s="14" t="n"/>
      <c r="F2048" s="18" t="n"/>
      <c r="G2048" s="17" t="n"/>
      <c r="H2048" s="18">
        <f>IF(OR($E2048&lt;&gt;"Desmontagem",$F2048=""),"",IFERROR($F2048-LOOKUP(2,1/(($B$4:$B2047=$B2048)*($E$4:$E2047="Montagem")),$F$4:$F2047),""))</f>
        <v/>
      </c>
      <c r="I2048" s="14" t="n"/>
    </row>
    <row r="2049">
      <c r="A2049" s="15" t="n"/>
      <c r="B2049" s="14" t="n"/>
      <c r="C2049" s="14" t="n"/>
      <c r="D2049" s="14" t="n"/>
      <c r="E2049" s="14" t="n"/>
      <c r="F2049" s="18" t="n"/>
      <c r="G2049" s="17" t="n"/>
      <c r="H2049" s="18">
        <f>IF(OR($E2049&lt;&gt;"Desmontagem",$F2049=""),"",IFERROR($F2049-LOOKUP(2,1/(($B$4:$B2048=$B2049)*($E$4:$E2048="Montagem")),$F$4:$F2048),""))</f>
        <v/>
      </c>
      <c r="I2049" s="14" t="n"/>
    </row>
    <row r="2050">
      <c r="A2050" s="15" t="n"/>
      <c r="B2050" s="14" t="n"/>
      <c r="C2050" s="14" t="n"/>
      <c r="D2050" s="14" t="n"/>
      <c r="E2050" s="14" t="n"/>
      <c r="F2050" s="18" t="n"/>
      <c r="G2050" s="17" t="n"/>
      <c r="H2050" s="18">
        <f>IF(OR($E2050&lt;&gt;"Desmontagem",$F2050=""),"",IFERROR($F2050-LOOKUP(2,1/(($B$4:$B2049=$B2050)*($E$4:$E2049="Montagem")),$F$4:$F2049),""))</f>
        <v/>
      </c>
      <c r="I2050" s="14" t="n"/>
    </row>
    <row r="2051">
      <c r="A2051" s="15" t="n"/>
      <c r="B2051" s="14" t="n"/>
      <c r="C2051" s="14" t="n"/>
      <c r="D2051" s="14" t="n"/>
      <c r="E2051" s="14" t="n"/>
      <c r="F2051" s="18" t="n"/>
      <c r="G2051" s="17" t="n"/>
      <c r="H2051" s="18">
        <f>IF(OR($E2051&lt;&gt;"Desmontagem",$F2051=""),"",IFERROR($F2051-LOOKUP(2,1/(($B$4:$B2050=$B2051)*($E$4:$E2050="Montagem")),$F$4:$F2050),""))</f>
        <v/>
      </c>
      <c r="I2051" s="14" t="n"/>
    </row>
    <row r="2052">
      <c r="A2052" s="15" t="n"/>
      <c r="B2052" s="14" t="n"/>
      <c r="C2052" s="14" t="n"/>
      <c r="D2052" s="14" t="n"/>
      <c r="E2052" s="14" t="n"/>
      <c r="F2052" s="18" t="n"/>
      <c r="G2052" s="17" t="n"/>
      <c r="H2052" s="18">
        <f>IF(OR($E2052&lt;&gt;"Desmontagem",$F2052=""),"",IFERROR($F2052-LOOKUP(2,1/(($B$4:$B2051=$B2052)*($E$4:$E2051="Montagem")),$F$4:$F2051),""))</f>
        <v/>
      </c>
      <c r="I2052" s="14" t="n"/>
    </row>
    <row r="2053">
      <c r="A2053" s="15" t="n"/>
      <c r="B2053" s="14" t="n"/>
      <c r="C2053" s="14" t="n"/>
      <c r="D2053" s="14" t="n"/>
      <c r="E2053" s="14" t="n"/>
      <c r="F2053" s="18" t="n"/>
      <c r="G2053" s="17" t="n"/>
      <c r="H2053" s="18">
        <f>IF(OR($E2053&lt;&gt;"Desmontagem",$F2053=""),"",IFERROR($F2053-LOOKUP(2,1/(($B$4:$B2052=$B2053)*($E$4:$E2052="Montagem")),$F$4:$F2052),""))</f>
        <v/>
      </c>
      <c r="I2053" s="14" t="n"/>
    </row>
    <row r="2054">
      <c r="A2054" s="15" t="n"/>
      <c r="B2054" s="14" t="n"/>
      <c r="C2054" s="14" t="n"/>
      <c r="D2054" s="14" t="n"/>
      <c r="E2054" s="14" t="n"/>
      <c r="F2054" s="18" t="n"/>
      <c r="G2054" s="17" t="n"/>
      <c r="H2054" s="18">
        <f>IF(OR($E2054&lt;&gt;"Desmontagem",$F2054=""),"",IFERROR($F2054-LOOKUP(2,1/(($B$4:$B2053=$B2054)*($E$4:$E2053="Montagem")),$F$4:$F2053),""))</f>
        <v/>
      </c>
      <c r="I2054" s="14" t="n"/>
    </row>
    <row r="2055">
      <c r="A2055" s="15" t="n"/>
      <c r="B2055" s="14" t="n"/>
      <c r="C2055" s="14" t="n"/>
      <c r="D2055" s="14" t="n"/>
      <c r="E2055" s="14" t="n"/>
      <c r="F2055" s="18" t="n"/>
      <c r="G2055" s="17" t="n"/>
      <c r="H2055" s="18">
        <f>IF(OR($E2055&lt;&gt;"Desmontagem",$F2055=""),"",IFERROR($F2055-LOOKUP(2,1/(($B$4:$B2054=$B2055)*($E$4:$E2054="Montagem")),$F$4:$F2054),""))</f>
        <v/>
      </c>
      <c r="I2055" s="14" t="n"/>
    </row>
    <row r="2056">
      <c r="A2056" s="15" t="n"/>
      <c r="B2056" s="14" t="n"/>
      <c r="C2056" s="14" t="n"/>
      <c r="D2056" s="14" t="n"/>
      <c r="E2056" s="14" t="n"/>
      <c r="F2056" s="18" t="n"/>
      <c r="G2056" s="17" t="n"/>
      <c r="H2056" s="18">
        <f>IF(OR($E2056&lt;&gt;"Desmontagem",$F2056=""),"",IFERROR($F2056-LOOKUP(2,1/(($B$4:$B2055=$B2056)*($E$4:$E2055="Montagem")),$F$4:$F2055),""))</f>
        <v/>
      </c>
      <c r="I2056" s="14" t="n"/>
    </row>
    <row r="2057">
      <c r="A2057" s="15" t="n"/>
      <c r="B2057" s="14" t="n"/>
      <c r="C2057" s="14" t="n"/>
      <c r="D2057" s="14" t="n"/>
      <c r="E2057" s="14" t="n"/>
      <c r="F2057" s="18" t="n"/>
      <c r="G2057" s="17" t="n"/>
      <c r="H2057" s="18">
        <f>IF(OR($E2057&lt;&gt;"Desmontagem",$F2057=""),"",IFERROR($F2057-LOOKUP(2,1/(($B$4:$B2056=$B2057)*($E$4:$E2056="Montagem")),$F$4:$F2056),""))</f>
        <v/>
      </c>
      <c r="I2057" s="14" t="n"/>
    </row>
    <row r="2058">
      <c r="A2058" s="15" t="n"/>
      <c r="B2058" s="14" t="n"/>
      <c r="C2058" s="14" t="n"/>
      <c r="D2058" s="14" t="n"/>
      <c r="E2058" s="14" t="n"/>
      <c r="F2058" s="18" t="n"/>
      <c r="G2058" s="17" t="n"/>
      <c r="H2058" s="18">
        <f>IF(OR($E2058&lt;&gt;"Desmontagem",$F2058=""),"",IFERROR($F2058-LOOKUP(2,1/(($B$4:$B2057=$B2058)*($E$4:$E2057="Montagem")),$F$4:$F2057),""))</f>
        <v/>
      </c>
      <c r="I2058" s="14" t="n"/>
    </row>
    <row r="2059">
      <c r="A2059" s="15" t="n"/>
      <c r="B2059" s="14" t="n"/>
      <c r="C2059" s="14" t="n"/>
      <c r="D2059" s="14" t="n"/>
      <c r="E2059" s="14" t="n"/>
      <c r="F2059" s="18" t="n"/>
      <c r="G2059" s="17" t="n"/>
      <c r="H2059" s="18">
        <f>IF(OR($E2059&lt;&gt;"Desmontagem",$F2059=""),"",IFERROR($F2059-LOOKUP(2,1/(($B$4:$B2058=$B2059)*($E$4:$E2058="Montagem")),$F$4:$F2058),""))</f>
        <v/>
      </c>
      <c r="I2059" s="14" t="n"/>
    </row>
    <row r="2060">
      <c r="A2060" s="15" t="n"/>
      <c r="B2060" s="14" t="n"/>
      <c r="C2060" s="14" t="n"/>
      <c r="D2060" s="14" t="n"/>
      <c r="E2060" s="14" t="n"/>
      <c r="F2060" s="18" t="n"/>
      <c r="G2060" s="17" t="n"/>
      <c r="H2060" s="18">
        <f>IF(OR($E2060&lt;&gt;"Desmontagem",$F2060=""),"",IFERROR($F2060-LOOKUP(2,1/(($B$4:$B2059=$B2060)*($E$4:$E2059="Montagem")),$F$4:$F2059),""))</f>
        <v/>
      </c>
      <c r="I2060" s="14" t="n"/>
    </row>
    <row r="2061">
      <c r="A2061" s="15" t="n"/>
      <c r="B2061" s="14" t="n"/>
      <c r="C2061" s="14" t="n"/>
      <c r="D2061" s="14" t="n"/>
      <c r="E2061" s="14" t="n"/>
      <c r="F2061" s="18" t="n"/>
      <c r="G2061" s="17" t="n"/>
      <c r="H2061" s="18">
        <f>IF(OR($E2061&lt;&gt;"Desmontagem",$F2061=""),"",IFERROR($F2061-LOOKUP(2,1/(($B$4:$B2060=$B2061)*($E$4:$E2060="Montagem")),$F$4:$F2060),""))</f>
        <v/>
      </c>
      <c r="I2061" s="14" t="n"/>
    </row>
    <row r="2062">
      <c r="A2062" s="15" t="n"/>
      <c r="B2062" s="14" t="n"/>
      <c r="C2062" s="14" t="n"/>
      <c r="D2062" s="14" t="n"/>
      <c r="E2062" s="14" t="n"/>
      <c r="F2062" s="18" t="n"/>
      <c r="G2062" s="17" t="n"/>
      <c r="H2062" s="18">
        <f>IF(OR($E2062&lt;&gt;"Desmontagem",$F2062=""),"",IFERROR($F2062-LOOKUP(2,1/(($B$4:$B2061=$B2062)*($E$4:$E2061="Montagem")),$F$4:$F2061),""))</f>
        <v/>
      </c>
      <c r="I2062" s="14" t="n"/>
    </row>
    <row r="2063">
      <c r="A2063" s="15" t="n"/>
      <c r="B2063" s="14" t="n"/>
      <c r="C2063" s="14" t="n"/>
      <c r="D2063" s="14" t="n"/>
      <c r="E2063" s="14" t="n"/>
      <c r="F2063" s="18" t="n"/>
      <c r="G2063" s="17" t="n"/>
      <c r="H2063" s="18">
        <f>IF(OR($E2063&lt;&gt;"Desmontagem",$F2063=""),"",IFERROR($F2063-LOOKUP(2,1/(($B$4:$B2062=$B2063)*($E$4:$E2062="Montagem")),$F$4:$F2062),""))</f>
        <v/>
      </c>
      <c r="I2063" s="14" t="n"/>
    </row>
    <row r="2064">
      <c r="A2064" s="15" t="n"/>
      <c r="B2064" s="14" t="n"/>
      <c r="C2064" s="14" t="n"/>
      <c r="D2064" s="14" t="n"/>
      <c r="E2064" s="14" t="n"/>
      <c r="F2064" s="18" t="n"/>
      <c r="G2064" s="17" t="n"/>
      <c r="H2064" s="18">
        <f>IF(OR($E2064&lt;&gt;"Desmontagem",$F2064=""),"",IFERROR($F2064-LOOKUP(2,1/(($B$4:$B2063=$B2064)*($E$4:$E2063="Montagem")),$F$4:$F2063),""))</f>
        <v/>
      </c>
      <c r="I2064" s="14" t="n"/>
    </row>
    <row r="2065">
      <c r="A2065" s="15" t="n"/>
      <c r="B2065" s="14" t="n"/>
      <c r="C2065" s="14" t="n"/>
      <c r="D2065" s="14" t="n"/>
      <c r="E2065" s="14" t="n"/>
      <c r="F2065" s="18" t="n"/>
      <c r="G2065" s="17" t="n"/>
      <c r="H2065" s="18">
        <f>IF(OR($E2065&lt;&gt;"Desmontagem",$F2065=""),"",IFERROR($F2065-LOOKUP(2,1/(($B$4:$B2064=$B2065)*($E$4:$E2064="Montagem")),$F$4:$F2064),""))</f>
        <v/>
      </c>
      <c r="I2065" s="14" t="n"/>
    </row>
    <row r="2066">
      <c r="A2066" s="15" t="n"/>
      <c r="B2066" s="14" t="n"/>
      <c r="C2066" s="14" t="n"/>
      <c r="D2066" s="14" t="n"/>
      <c r="E2066" s="14" t="n"/>
      <c r="F2066" s="18" t="n"/>
      <c r="G2066" s="17" t="n"/>
      <c r="H2066" s="18">
        <f>IF(OR($E2066&lt;&gt;"Desmontagem",$F2066=""),"",IFERROR($F2066-LOOKUP(2,1/(($B$4:$B2065=$B2066)*($E$4:$E2065="Montagem")),$F$4:$F2065),""))</f>
        <v/>
      </c>
      <c r="I2066" s="14" t="n"/>
    </row>
    <row r="2067">
      <c r="A2067" s="15" t="n"/>
      <c r="B2067" s="14" t="n"/>
      <c r="C2067" s="14" t="n"/>
      <c r="D2067" s="14" t="n"/>
      <c r="E2067" s="14" t="n"/>
      <c r="F2067" s="18" t="n"/>
      <c r="G2067" s="17" t="n"/>
      <c r="H2067" s="18">
        <f>IF(OR($E2067&lt;&gt;"Desmontagem",$F2067=""),"",IFERROR($F2067-LOOKUP(2,1/(($B$4:$B2066=$B2067)*($E$4:$E2066="Montagem")),$F$4:$F2066),""))</f>
        <v/>
      </c>
      <c r="I2067" s="14" t="n"/>
    </row>
    <row r="2068">
      <c r="A2068" s="15" t="n"/>
      <c r="B2068" s="14" t="n"/>
      <c r="C2068" s="14" t="n"/>
      <c r="D2068" s="14" t="n"/>
      <c r="E2068" s="14" t="n"/>
      <c r="F2068" s="18" t="n"/>
      <c r="G2068" s="17" t="n"/>
      <c r="H2068" s="18">
        <f>IF(OR($E2068&lt;&gt;"Desmontagem",$F2068=""),"",IFERROR($F2068-LOOKUP(2,1/(($B$4:$B2067=$B2068)*($E$4:$E2067="Montagem")),$F$4:$F2067),""))</f>
        <v/>
      </c>
      <c r="I2068" s="14" t="n"/>
    </row>
    <row r="2069">
      <c r="A2069" s="15" t="n"/>
      <c r="B2069" s="14" t="n"/>
      <c r="C2069" s="14" t="n"/>
      <c r="D2069" s="14" t="n"/>
      <c r="E2069" s="14" t="n"/>
      <c r="F2069" s="18" t="n"/>
      <c r="G2069" s="17" t="n"/>
      <c r="H2069" s="18">
        <f>IF(OR($E2069&lt;&gt;"Desmontagem",$F2069=""),"",IFERROR($F2069-LOOKUP(2,1/(($B$4:$B2068=$B2069)*($E$4:$E2068="Montagem")),$F$4:$F2068),""))</f>
        <v/>
      </c>
      <c r="I2069" s="14" t="n"/>
    </row>
    <row r="2070">
      <c r="A2070" s="15" t="n"/>
      <c r="B2070" s="14" t="n"/>
      <c r="C2070" s="14" t="n"/>
      <c r="D2070" s="14" t="n"/>
      <c r="E2070" s="14" t="n"/>
      <c r="F2070" s="18" t="n"/>
      <c r="G2070" s="17" t="n"/>
      <c r="H2070" s="18">
        <f>IF(OR($E2070&lt;&gt;"Desmontagem",$F2070=""),"",IFERROR($F2070-LOOKUP(2,1/(($B$4:$B2069=$B2070)*($E$4:$E2069="Montagem")),$F$4:$F2069),""))</f>
        <v/>
      </c>
      <c r="I2070" s="14" t="n"/>
    </row>
    <row r="2071">
      <c r="A2071" s="15" t="n"/>
      <c r="B2071" s="14" t="n"/>
      <c r="C2071" s="14" t="n"/>
      <c r="D2071" s="14" t="n"/>
      <c r="E2071" s="14" t="n"/>
      <c r="F2071" s="18" t="n"/>
      <c r="G2071" s="17" t="n"/>
      <c r="H2071" s="18">
        <f>IF(OR($E2071&lt;&gt;"Desmontagem",$F2071=""),"",IFERROR($F2071-LOOKUP(2,1/(($B$4:$B2070=$B2071)*($E$4:$E2070="Montagem")),$F$4:$F2070),""))</f>
        <v/>
      </c>
      <c r="I2071" s="14" t="n"/>
    </row>
    <row r="2072">
      <c r="A2072" s="15" t="n"/>
      <c r="B2072" s="14" t="n"/>
      <c r="C2072" s="14" t="n"/>
      <c r="D2072" s="14" t="n"/>
      <c r="E2072" s="14" t="n"/>
      <c r="F2072" s="18" t="n"/>
      <c r="G2072" s="17" t="n"/>
      <c r="H2072" s="18">
        <f>IF(OR($E2072&lt;&gt;"Desmontagem",$F2072=""),"",IFERROR($F2072-LOOKUP(2,1/(($B$4:$B2071=$B2072)*($E$4:$E2071="Montagem")),$F$4:$F2071),""))</f>
        <v/>
      </c>
      <c r="I2072" s="14" t="n"/>
    </row>
    <row r="2073">
      <c r="A2073" s="15" t="n"/>
      <c r="B2073" s="14" t="n"/>
      <c r="C2073" s="14" t="n"/>
      <c r="D2073" s="14" t="n"/>
      <c r="E2073" s="14" t="n"/>
      <c r="F2073" s="18" t="n"/>
      <c r="G2073" s="17" t="n"/>
      <c r="H2073" s="18">
        <f>IF(OR($E2073&lt;&gt;"Desmontagem",$F2073=""),"",IFERROR($F2073-LOOKUP(2,1/(($B$4:$B2072=$B2073)*($E$4:$E2072="Montagem")),$F$4:$F2072),""))</f>
        <v/>
      </c>
      <c r="I2073" s="14" t="n"/>
    </row>
    <row r="2074">
      <c r="A2074" s="15" t="n"/>
      <c r="B2074" s="14" t="n"/>
      <c r="C2074" s="14" t="n"/>
      <c r="D2074" s="14" t="n"/>
      <c r="E2074" s="14" t="n"/>
      <c r="F2074" s="18" t="n"/>
      <c r="G2074" s="17" t="n"/>
      <c r="H2074" s="18">
        <f>IF(OR($E2074&lt;&gt;"Desmontagem",$F2074=""),"",IFERROR($F2074-LOOKUP(2,1/(($B$4:$B2073=$B2074)*($E$4:$E2073="Montagem")),$F$4:$F2073),""))</f>
        <v/>
      </c>
      <c r="I2074" s="14" t="n"/>
    </row>
    <row r="2075">
      <c r="A2075" s="15" t="n"/>
      <c r="B2075" s="14" t="n"/>
      <c r="C2075" s="14" t="n"/>
      <c r="D2075" s="14" t="n"/>
      <c r="E2075" s="14" t="n"/>
      <c r="F2075" s="18" t="n"/>
      <c r="G2075" s="17" t="n"/>
      <c r="H2075" s="18">
        <f>IF(OR($E2075&lt;&gt;"Desmontagem",$F2075=""),"",IFERROR($F2075-LOOKUP(2,1/(($B$4:$B2074=$B2075)*($E$4:$E2074="Montagem")),$F$4:$F2074),""))</f>
        <v/>
      </c>
      <c r="I2075" s="14" t="n"/>
    </row>
    <row r="2076">
      <c r="A2076" s="15" t="n"/>
      <c r="B2076" s="14" t="n"/>
      <c r="C2076" s="14" t="n"/>
      <c r="D2076" s="14" t="n"/>
      <c r="E2076" s="14" t="n"/>
      <c r="F2076" s="18" t="n"/>
      <c r="G2076" s="17" t="n"/>
      <c r="H2076" s="18">
        <f>IF(OR($E2076&lt;&gt;"Desmontagem",$F2076=""),"",IFERROR($F2076-LOOKUP(2,1/(($B$4:$B2075=$B2076)*($E$4:$E2075="Montagem")),$F$4:$F2075),""))</f>
        <v/>
      </c>
      <c r="I2076" s="14" t="n"/>
    </row>
    <row r="2077">
      <c r="A2077" s="15" t="n"/>
      <c r="B2077" s="14" t="n"/>
      <c r="C2077" s="14" t="n"/>
      <c r="D2077" s="14" t="n"/>
      <c r="E2077" s="14" t="n"/>
      <c r="F2077" s="18" t="n"/>
      <c r="G2077" s="17" t="n"/>
      <c r="H2077" s="18">
        <f>IF(OR($E2077&lt;&gt;"Desmontagem",$F2077=""),"",IFERROR($F2077-LOOKUP(2,1/(($B$4:$B2076=$B2077)*($E$4:$E2076="Montagem")),$F$4:$F2076),""))</f>
        <v/>
      </c>
      <c r="I2077" s="14" t="n"/>
    </row>
    <row r="2078">
      <c r="A2078" s="15" t="n"/>
      <c r="B2078" s="14" t="n"/>
      <c r="C2078" s="14" t="n"/>
      <c r="D2078" s="14" t="n"/>
      <c r="E2078" s="14" t="n"/>
      <c r="F2078" s="18" t="n"/>
      <c r="G2078" s="17" t="n"/>
      <c r="H2078" s="18">
        <f>IF(OR($E2078&lt;&gt;"Desmontagem",$F2078=""),"",IFERROR($F2078-LOOKUP(2,1/(($B$4:$B2077=$B2078)*($E$4:$E2077="Montagem")),$F$4:$F2077),""))</f>
        <v/>
      </c>
      <c r="I2078" s="14" t="n"/>
    </row>
    <row r="2079">
      <c r="A2079" s="15" t="n"/>
      <c r="B2079" s="14" t="n"/>
      <c r="C2079" s="14" t="n"/>
      <c r="D2079" s="14" t="n"/>
      <c r="E2079" s="14" t="n"/>
      <c r="F2079" s="18" t="n"/>
      <c r="G2079" s="17" t="n"/>
      <c r="H2079" s="18">
        <f>IF(OR($E2079&lt;&gt;"Desmontagem",$F2079=""),"",IFERROR($F2079-LOOKUP(2,1/(($B$4:$B2078=$B2079)*($E$4:$E2078="Montagem")),$F$4:$F2078),""))</f>
        <v/>
      </c>
      <c r="I2079" s="14" t="n"/>
    </row>
    <row r="2080">
      <c r="A2080" s="15" t="n"/>
      <c r="B2080" s="14" t="n"/>
      <c r="C2080" s="14" t="n"/>
      <c r="D2080" s="14" t="n"/>
      <c r="E2080" s="14" t="n"/>
      <c r="F2080" s="18" t="n"/>
      <c r="G2080" s="17" t="n"/>
      <c r="H2080" s="18">
        <f>IF(OR($E2080&lt;&gt;"Desmontagem",$F2080=""),"",IFERROR($F2080-LOOKUP(2,1/(($B$4:$B2079=$B2080)*($E$4:$E2079="Montagem")),$F$4:$F2079),""))</f>
        <v/>
      </c>
      <c r="I2080" s="14" t="n"/>
    </row>
    <row r="2081">
      <c r="A2081" s="15" t="n"/>
      <c r="B2081" s="14" t="n"/>
      <c r="C2081" s="14" t="n"/>
      <c r="D2081" s="14" t="n"/>
      <c r="E2081" s="14" t="n"/>
      <c r="F2081" s="18" t="n"/>
      <c r="G2081" s="17" t="n"/>
      <c r="H2081" s="18">
        <f>IF(OR($E2081&lt;&gt;"Desmontagem",$F2081=""),"",IFERROR($F2081-LOOKUP(2,1/(($B$4:$B2080=$B2081)*($E$4:$E2080="Montagem")),$F$4:$F2080),""))</f>
        <v/>
      </c>
      <c r="I2081" s="14" t="n"/>
    </row>
    <row r="2082">
      <c r="A2082" s="15" t="n"/>
      <c r="B2082" s="14" t="n"/>
      <c r="C2082" s="14" t="n"/>
      <c r="D2082" s="14" t="n"/>
      <c r="E2082" s="14" t="n"/>
      <c r="F2082" s="18" t="n"/>
      <c r="G2082" s="17" t="n"/>
      <c r="H2082" s="18">
        <f>IF(OR($E2082&lt;&gt;"Desmontagem",$F2082=""),"",IFERROR($F2082-LOOKUP(2,1/(($B$4:$B2081=$B2082)*($E$4:$E2081="Montagem")),$F$4:$F2081),""))</f>
        <v/>
      </c>
      <c r="I2082" s="14" t="n"/>
    </row>
    <row r="2083">
      <c r="A2083" s="15" t="n"/>
      <c r="B2083" s="14" t="n"/>
      <c r="C2083" s="14" t="n"/>
      <c r="D2083" s="14" t="n"/>
      <c r="E2083" s="14" t="n"/>
      <c r="F2083" s="18" t="n"/>
      <c r="G2083" s="17" t="n"/>
      <c r="H2083" s="18">
        <f>IF(OR($E2083&lt;&gt;"Desmontagem",$F2083=""),"",IFERROR($F2083-LOOKUP(2,1/(($B$4:$B2082=$B2083)*($E$4:$E2082="Montagem")),$F$4:$F2082),""))</f>
        <v/>
      </c>
      <c r="I2083" s="14" t="n"/>
    </row>
    <row r="2084">
      <c r="A2084" s="15" t="n"/>
      <c r="B2084" s="14" t="n"/>
      <c r="C2084" s="14" t="n"/>
      <c r="D2084" s="14" t="n"/>
      <c r="E2084" s="14" t="n"/>
      <c r="F2084" s="18" t="n"/>
      <c r="G2084" s="17" t="n"/>
      <c r="H2084" s="18">
        <f>IF(OR($E2084&lt;&gt;"Desmontagem",$F2084=""),"",IFERROR($F2084-LOOKUP(2,1/(($B$4:$B2083=$B2084)*($E$4:$E2083="Montagem")),$F$4:$F2083),""))</f>
        <v/>
      </c>
      <c r="I2084" s="14" t="n"/>
    </row>
    <row r="2085">
      <c r="A2085" s="15" t="n"/>
      <c r="B2085" s="14" t="n"/>
      <c r="C2085" s="14" t="n"/>
      <c r="D2085" s="14" t="n"/>
      <c r="E2085" s="14" t="n"/>
      <c r="F2085" s="18" t="n"/>
      <c r="G2085" s="17" t="n"/>
      <c r="H2085" s="18">
        <f>IF(OR($E2085&lt;&gt;"Desmontagem",$F2085=""),"",IFERROR($F2085-LOOKUP(2,1/(($B$4:$B2084=$B2085)*($E$4:$E2084="Montagem")),$F$4:$F2084),""))</f>
        <v/>
      </c>
      <c r="I2085" s="14" t="n"/>
    </row>
    <row r="2086">
      <c r="A2086" s="15" t="n"/>
      <c r="B2086" s="14" t="n"/>
      <c r="C2086" s="14" t="n"/>
      <c r="D2086" s="14" t="n"/>
      <c r="E2086" s="14" t="n"/>
      <c r="F2086" s="18" t="n"/>
      <c r="G2086" s="17" t="n"/>
      <c r="H2086" s="18">
        <f>IF(OR($E2086&lt;&gt;"Desmontagem",$F2086=""),"",IFERROR($F2086-LOOKUP(2,1/(($B$4:$B2085=$B2086)*($E$4:$E2085="Montagem")),$F$4:$F2085),""))</f>
        <v/>
      </c>
      <c r="I2086" s="14" t="n"/>
    </row>
    <row r="2087">
      <c r="A2087" s="15" t="n"/>
      <c r="B2087" s="14" t="n"/>
      <c r="C2087" s="14" t="n"/>
      <c r="D2087" s="14" t="n"/>
      <c r="E2087" s="14" t="n"/>
      <c r="F2087" s="18" t="n"/>
      <c r="G2087" s="17" t="n"/>
      <c r="H2087" s="18">
        <f>IF(OR($E2087&lt;&gt;"Desmontagem",$F2087=""),"",IFERROR($F2087-LOOKUP(2,1/(($B$4:$B2086=$B2087)*($E$4:$E2086="Montagem")),$F$4:$F2086),""))</f>
        <v/>
      </c>
      <c r="I2087" s="14" t="n"/>
    </row>
    <row r="2088">
      <c r="A2088" s="15" t="n"/>
      <c r="B2088" s="14" t="n"/>
      <c r="C2088" s="14" t="n"/>
      <c r="D2088" s="14" t="n"/>
      <c r="E2088" s="14" t="n"/>
      <c r="F2088" s="18" t="n"/>
      <c r="G2088" s="17" t="n"/>
      <c r="H2088" s="18">
        <f>IF(OR($E2088&lt;&gt;"Desmontagem",$F2088=""),"",IFERROR($F2088-LOOKUP(2,1/(($B$4:$B2087=$B2088)*($E$4:$E2087="Montagem")),$F$4:$F2087),""))</f>
        <v/>
      </c>
      <c r="I2088" s="14" t="n"/>
    </row>
    <row r="2089">
      <c r="A2089" s="15" t="n"/>
      <c r="B2089" s="14" t="n"/>
      <c r="C2089" s="14" t="n"/>
      <c r="D2089" s="14" t="n"/>
      <c r="E2089" s="14" t="n"/>
      <c r="F2089" s="18" t="n"/>
      <c r="G2089" s="17" t="n"/>
      <c r="H2089" s="18">
        <f>IF(OR($E2089&lt;&gt;"Desmontagem",$F2089=""),"",IFERROR($F2089-LOOKUP(2,1/(($B$4:$B2088=$B2089)*($E$4:$E2088="Montagem")),$F$4:$F2088),""))</f>
        <v/>
      </c>
      <c r="I2089" s="14" t="n"/>
    </row>
    <row r="2090">
      <c r="A2090" s="15" t="n"/>
      <c r="B2090" s="14" t="n"/>
      <c r="C2090" s="14" t="n"/>
      <c r="D2090" s="14" t="n"/>
      <c r="E2090" s="14" t="n"/>
      <c r="F2090" s="18" t="n"/>
      <c r="G2090" s="17" t="n"/>
      <c r="H2090" s="18">
        <f>IF(OR($E2090&lt;&gt;"Desmontagem",$F2090=""),"",IFERROR($F2090-LOOKUP(2,1/(($B$4:$B2089=$B2090)*($E$4:$E2089="Montagem")),$F$4:$F2089),""))</f>
        <v/>
      </c>
      <c r="I2090" s="14" t="n"/>
    </row>
    <row r="2091">
      <c r="A2091" s="15" t="n"/>
      <c r="B2091" s="14" t="n"/>
      <c r="C2091" s="14" t="n"/>
      <c r="D2091" s="14" t="n"/>
      <c r="E2091" s="14" t="n"/>
      <c r="F2091" s="18" t="n"/>
      <c r="G2091" s="17" t="n"/>
      <c r="H2091" s="18">
        <f>IF(OR($E2091&lt;&gt;"Desmontagem",$F2091=""),"",IFERROR($F2091-LOOKUP(2,1/(($B$4:$B2090=$B2091)*($E$4:$E2090="Montagem")),$F$4:$F2090),""))</f>
        <v/>
      </c>
      <c r="I2091" s="14" t="n"/>
    </row>
    <row r="2092">
      <c r="A2092" s="15" t="n"/>
      <c r="B2092" s="14" t="n"/>
      <c r="C2092" s="14" t="n"/>
      <c r="D2092" s="14" t="n"/>
      <c r="E2092" s="14" t="n"/>
      <c r="F2092" s="18" t="n"/>
      <c r="G2092" s="17" t="n"/>
      <c r="H2092" s="18">
        <f>IF(OR($E2092&lt;&gt;"Desmontagem",$F2092=""),"",IFERROR($F2092-LOOKUP(2,1/(($B$4:$B2091=$B2092)*($E$4:$E2091="Montagem")),$F$4:$F2091),""))</f>
        <v/>
      </c>
      <c r="I2092" s="14" t="n"/>
    </row>
    <row r="2093">
      <c r="A2093" s="15" t="n"/>
      <c r="B2093" s="14" t="n"/>
      <c r="C2093" s="14" t="n"/>
      <c r="D2093" s="14" t="n"/>
      <c r="E2093" s="14" t="n"/>
      <c r="F2093" s="18" t="n"/>
      <c r="G2093" s="17" t="n"/>
      <c r="H2093" s="18">
        <f>IF(OR($E2093&lt;&gt;"Desmontagem",$F2093=""),"",IFERROR($F2093-LOOKUP(2,1/(($B$4:$B2092=$B2093)*($E$4:$E2092="Montagem")),$F$4:$F2092),""))</f>
        <v/>
      </c>
      <c r="I2093" s="14" t="n"/>
    </row>
    <row r="2094">
      <c r="A2094" s="15" t="n"/>
      <c r="B2094" s="14" t="n"/>
      <c r="C2094" s="14" t="n"/>
      <c r="D2094" s="14" t="n"/>
      <c r="E2094" s="14" t="n"/>
      <c r="F2094" s="18" t="n"/>
      <c r="G2094" s="17" t="n"/>
      <c r="H2094" s="18">
        <f>IF(OR($E2094&lt;&gt;"Desmontagem",$F2094=""),"",IFERROR($F2094-LOOKUP(2,1/(($B$4:$B2093=$B2094)*($E$4:$E2093="Montagem")),$F$4:$F2093),""))</f>
        <v/>
      </c>
      <c r="I2094" s="14" t="n"/>
    </row>
    <row r="2095">
      <c r="A2095" s="15" t="n"/>
      <c r="B2095" s="14" t="n"/>
      <c r="C2095" s="14" t="n"/>
      <c r="D2095" s="14" t="n"/>
      <c r="E2095" s="14" t="n"/>
      <c r="F2095" s="18" t="n"/>
      <c r="G2095" s="17" t="n"/>
      <c r="H2095" s="18">
        <f>IF(OR($E2095&lt;&gt;"Desmontagem",$F2095=""),"",IFERROR($F2095-LOOKUP(2,1/(($B$4:$B2094=$B2095)*($E$4:$E2094="Montagem")),$F$4:$F2094),""))</f>
        <v/>
      </c>
      <c r="I2095" s="14" t="n"/>
    </row>
    <row r="2096">
      <c r="A2096" s="15" t="n"/>
      <c r="B2096" s="14" t="n"/>
      <c r="C2096" s="14" t="n"/>
      <c r="D2096" s="14" t="n"/>
      <c r="E2096" s="14" t="n"/>
      <c r="F2096" s="18" t="n"/>
      <c r="G2096" s="17" t="n"/>
      <c r="H2096" s="18">
        <f>IF(OR($E2096&lt;&gt;"Desmontagem",$F2096=""),"",IFERROR($F2096-LOOKUP(2,1/(($B$4:$B2095=$B2096)*($E$4:$E2095="Montagem")),$F$4:$F2095),""))</f>
        <v/>
      </c>
      <c r="I2096" s="14" t="n"/>
    </row>
    <row r="2097">
      <c r="A2097" s="15" t="n"/>
      <c r="B2097" s="14" t="n"/>
      <c r="C2097" s="14" t="n"/>
      <c r="D2097" s="14" t="n"/>
      <c r="E2097" s="14" t="n"/>
      <c r="F2097" s="18" t="n"/>
      <c r="G2097" s="17" t="n"/>
      <c r="H2097" s="18">
        <f>IF(OR($E2097&lt;&gt;"Desmontagem",$F2097=""),"",IFERROR($F2097-LOOKUP(2,1/(($B$4:$B2096=$B2097)*($E$4:$E2096="Montagem")),$F$4:$F2096),""))</f>
        <v/>
      </c>
      <c r="I2097" s="14" t="n"/>
    </row>
    <row r="2098">
      <c r="A2098" s="15" t="n"/>
      <c r="B2098" s="14" t="n"/>
      <c r="C2098" s="14" t="n"/>
      <c r="D2098" s="14" t="n"/>
      <c r="E2098" s="14" t="n"/>
      <c r="F2098" s="18" t="n"/>
      <c r="G2098" s="17" t="n"/>
      <c r="H2098" s="18">
        <f>IF(OR($E2098&lt;&gt;"Desmontagem",$F2098=""),"",IFERROR($F2098-LOOKUP(2,1/(($B$4:$B2097=$B2098)*($E$4:$E2097="Montagem")),$F$4:$F2097),""))</f>
        <v/>
      </c>
      <c r="I2098" s="14" t="n"/>
    </row>
    <row r="2099">
      <c r="A2099" s="15" t="n"/>
      <c r="B2099" s="14" t="n"/>
      <c r="C2099" s="14" t="n"/>
      <c r="D2099" s="14" t="n"/>
      <c r="E2099" s="14" t="n"/>
      <c r="F2099" s="18" t="n"/>
      <c r="G2099" s="17" t="n"/>
      <c r="H2099" s="18">
        <f>IF(OR($E2099&lt;&gt;"Desmontagem",$F2099=""),"",IFERROR($F2099-LOOKUP(2,1/(($B$4:$B2098=$B2099)*($E$4:$E2098="Montagem")),$F$4:$F2098),""))</f>
        <v/>
      </c>
      <c r="I2099" s="14" t="n"/>
    </row>
    <row r="2100">
      <c r="A2100" s="15" t="n"/>
      <c r="B2100" s="14" t="n"/>
      <c r="C2100" s="14" t="n"/>
      <c r="D2100" s="14" t="n"/>
      <c r="E2100" s="14" t="n"/>
      <c r="F2100" s="18" t="n"/>
      <c r="G2100" s="17" t="n"/>
      <c r="H2100" s="18">
        <f>IF(OR($E2100&lt;&gt;"Desmontagem",$F2100=""),"",IFERROR($F2100-LOOKUP(2,1/(($B$4:$B2099=$B2100)*($E$4:$E2099="Montagem")),$F$4:$F2099),""))</f>
        <v/>
      </c>
      <c r="I2100" s="14" t="n"/>
    </row>
    <row r="2101">
      <c r="A2101" s="15" t="n"/>
      <c r="B2101" s="14" t="n"/>
      <c r="C2101" s="14" t="n"/>
      <c r="D2101" s="14" t="n"/>
      <c r="E2101" s="14" t="n"/>
      <c r="F2101" s="18" t="n"/>
      <c r="G2101" s="17" t="n"/>
      <c r="H2101" s="18">
        <f>IF(OR($E2101&lt;&gt;"Desmontagem",$F2101=""),"",IFERROR($F2101-LOOKUP(2,1/(($B$4:$B2100=$B2101)*($E$4:$E2100="Montagem")),$F$4:$F2100),""))</f>
        <v/>
      </c>
      <c r="I2101" s="14" t="n"/>
    </row>
    <row r="2102">
      <c r="A2102" s="15" t="n"/>
      <c r="B2102" s="14" t="n"/>
      <c r="C2102" s="14" t="n"/>
      <c r="D2102" s="14" t="n"/>
      <c r="E2102" s="14" t="n"/>
      <c r="F2102" s="18" t="n"/>
      <c r="G2102" s="17" t="n"/>
      <c r="H2102" s="18">
        <f>IF(OR($E2102&lt;&gt;"Desmontagem",$F2102=""),"",IFERROR($F2102-LOOKUP(2,1/(($B$4:$B2101=$B2102)*($E$4:$E2101="Montagem")),$F$4:$F2101),""))</f>
        <v/>
      </c>
      <c r="I2102" s="14" t="n"/>
    </row>
    <row r="2103">
      <c r="A2103" s="15" t="n"/>
      <c r="B2103" s="14" t="n"/>
      <c r="C2103" s="14" t="n"/>
      <c r="D2103" s="14" t="n"/>
      <c r="E2103" s="14" t="n"/>
      <c r="F2103" s="18" t="n"/>
      <c r="G2103" s="17" t="n"/>
      <c r="H2103" s="18">
        <f>IF(OR($E2103&lt;&gt;"Desmontagem",$F2103=""),"",IFERROR($F2103-LOOKUP(2,1/(($B$4:$B2102=$B2103)*($E$4:$E2102="Montagem")),$F$4:$F2102),""))</f>
        <v/>
      </c>
      <c r="I2103" s="14" t="n"/>
    </row>
    <row r="2104">
      <c r="A2104" s="15" t="n"/>
      <c r="B2104" s="14" t="n"/>
      <c r="C2104" s="14" t="n"/>
      <c r="D2104" s="14" t="n"/>
      <c r="E2104" s="14" t="n"/>
      <c r="F2104" s="18" t="n"/>
      <c r="G2104" s="17" t="n"/>
      <c r="H2104" s="18">
        <f>IF(OR($E2104&lt;&gt;"Desmontagem",$F2104=""),"",IFERROR($F2104-LOOKUP(2,1/(($B$4:$B2103=$B2104)*($E$4:$E2103="Montagem")),$F$4:$F2103),""))</f>
        <v/>
      </c>
      <c r="I2104" s="14" t="n"/>
    </row>
    <row r="2105">
      <c r="A2105" s="15" t="n"/>
      <c r="B2105" s="14" t="n"/>
      <c r="C2105" s="14" t="n"/>
      <c r="D2105" s="14" t="n"/>
      <c r="E2105" s="14" t="n"/>
      <c r="F2105" s="18" t="n"/>
      <c r="G2105" s="17" t="n"/>
      <c r="H2105" s="18">
        <f>IF(OR($E2105&lt;&gt;"Desmontagem",$F2105=""),"",IFERROR($F2105-LOOKUP(2,1/(($B$4:$B2104=$B2105)*($E$4:$E2104="Montagem")),$F$4:$F2104),""))</f>
        <v/>
      </c>
      <c r="I2105" s="14" t="n"/>
    </row>
    <row r="2106">
      <c r="A2106" s="15" t="n"/>
      <c r="B2106" s="14" t="n"/>
      <c r="C2106" s="14" t="n"/>
      <c r="D2106" s="14" t="n"/>
      <c r="E2106" s="14" t="n"/>
      <c r="F2106" s="18" t="n"/>
      <c r="G2106" s="17" t="n"/>
      <c r="H2106" s="18">
        <f>IF(OR($E2106&lt;&gt;"Desmontagem",$F2106=""),"",IFERROR($F2106-LOOKUP(2,1/(($B$4:$B2105=$B2106)*($E$4:$E2105="Montagem")),$F$4:$F2105),""))</f>
        <v/>
      </c>
      <c r="I2106" s="14" t="n"/>
    </row>
    <row r="2107">
      <c r="A2107" s="15" t="n"/>
      <c r="B2107" s="14" t="n"/>
      <c r="C2107" s="14" t="n"/>
      <c r="D2107" s="14" t="n"/>
      <c r="E2107" s="14" t="n"/>
      <c r="F2107" s="18" t="n"/>
      <c r="G2107" s="17" t="n"/>
      <c r="H2107" s="18">
        <f>IF(OR($E2107&lt;&gt;"Desmontagem",$F2107=""),"",IFERROR($F2107-LOOKUP(2,1/(($B$4:$B2106=$B2107)*($E$4:$E2106="Montagem")),$F$4:$F2106),""))</f>
        <v/>
      </c>
      <c r="I2107" s="14" t="n"/>
    </row>
    <row r="2108">
      <c r="A2108" s="15" t="n"/>
      <c r="B2108" s="14" t="n"/>
      <c r="C2108" s="14" t="n"/>
      <c r="D2108" s="14" t="n"/>
      <c r="E2108" s="14" t="n"/>
      <c r="F2108" s="18" t="n"/>
      <c r="G2108" s="17" t="n"/>
      <c r="H2108" s="18">
        <f>IF(OR($E2108&lt;&gt;"Desmontagem",$F2108=""),"",IFERROR($F2108-LOOKUP(2,1/(($B$4:$B2107=$B2108)*($E$4:$E2107="Montagem")),$F$4:$F2107),""))</f>
        <v/>
      </c>
      <c r="I2108" s="14" t="n"/>
    </row>
    <row r="2109">
      <c r="A2109" s="15" t="n"/>
      <c r="B2109" s="14" t="n"/>
      <c r="C2109" s="14" t="n"/>
      <c r="D2109" s="14" t="n"/>
      <c r="E2109" s="14" t="n"/>
      <c r="F2109" s="18" t="n"/>
      <c r="G2109" s="17" t="n"/>
      <c r="H2109" s="18">
        <f>IF(OR($E2109&lt;&gt;"Desmontagem",$F2109=""),"",IFERROR($F2109-LOOKUP(2,1/(($B$4:$B2108=$B2109)*($E$4:$E2108="Montagem")),$F$4:$F2108),""))</f>
        <v/>
      </c>
      <c r="I2109" s="14" t="n"/>
    </row>
    <row r="2110">
      <c r="A2110" s="15" t="n"/>
      <c r="B2110" s="14" t="n"/>
      <c r="C2110" s="14" t="n"/>
      <c r="D2110" s="14" t="n"/>
      <c r="E2110" s="14" t="n"/>
      <c r="F2110" s="18" t="n"/>
      <c r="G2110" s="17" t="n"/>
      <c r="H2110" s="18">
        <f>IF(OR($E2110&lt;&gt;"Desmontagem",$F2110=""),"",IFERROR($F2110-LOOKUP(2,1/(($B$4:$B2109=$B2110)*($E$4:$E2109="Montagem")),$F$4:$F2109),""))</f>
        <v/>
      </c>
      <c r="I2110" s="14" t="n"/>
    </row>
    <row r="2111">
      <c r="A2111" s="15" t="n"/>
      <c r="B2111" s="14" t="n"/>
      <c r="C2111" s="14" t="n"/>
      <c r="D2111" s="14" t="n"/>
      <c r="E2111" s="14" t="n"/>
      <c r="F2111" s="18" t="n"/>
      <c r="G2111" s="17" t="n"/>
      <c r="H2111" s="18">
        <f>IF(OR($E2111&lt;&gt;"Desmontagem",$F2111=""),"",IFERROR($F2111-LOOKUP(2,1/(($B$4:$B2110=$B2111)*($E$4:$E2110="Montagem")),$F$4:$F2110),""))</f>
        <v/>
      </c>
      <c r="I2111" s="14" t="n"/>
    </row>
    <row r="2112">
      <c r="A2112" s="15" t="n"/>
      <c r="B2112" s="14" t="n"/>
      <c r="C2112" s="14" t="n"/>
      <c r="D2112" s="14" t="n"/>
      <c r="E2112" s="14" t="n"/>
      <c r="F2112" s="18" t="n"/>
      <c r="G2112" s="17" t="n"/>
      <c r="H2112" s="18">
        <f>IF(OR($E2112&lt;&gt;"Desmontagem",$F2112=""),"",IFERROR($F2112-LOOKUP(2,1/(($B$4:$B2111=$B2112)*($E$4:$E2111="Montagem")),$F$4:$F2111),""))</f>
        <v/>
      </c>
      <c r="I2112" s="14" t="n"/>
    </row>
    <row r="2113">
      <c r="A2113" s="15" t="n"/>
      <c r="B2113" s="14" t="n"/>
      <c r="C2113" s="14" t="n"/>
      <c r="D2113" s="14" t="n"/>
      <c r="E2113" s="14" t="n"/>
      <c r="F2113" s="18" t="n"/>
      <c r="G2113" s="17" t="n"/>
      <c r="H2113" s="18">
        <f>IF(OR($E2113&lt;&gt;"Desmontagem",$F2113=""),"",IFERROR($F2113-LOOKUP(2,1/(($B$4:$B2112=$B2113)*($E$4:$E2112="Montagem")),$F$4:$F2112),""))</f>
        <v/>
      </c>
      <c r="I2113" s="14" t="n"/>
    </row>
    <row r="2114">
      <c r="A2114" s="15" t="n"/>
      <c r="B2114" s="14" t="n"/>
      <c r="C2114" s="14" t="n"/>
      <c r="D2114" s="14" t="n"/>
      <c r="E2114" s="14" t="n"/>
      <c r="F2114" s="18" t="n"/>
      <c r="G2114" s="17" t="n"/>
      <c r="H2114" s="18">
        <f>IF(OR($E2114&lt;&gt;"Desmontagem",$F2114=""),"",IFERROR($F2114-LOOKUP(2,1/(($B$4:$B2113=$B2114)*($E$4:$E2113="Montagem")),$F$4:$F2113),""))</f>
        <v/>
      </c>
      <c r="I2114" s="14" t="n"/>
    </row>
    <row r="2115">
      <c r="A2115" s="15" t="n"/>
      <c r="B2115" s="14" t="n"/>
      <c r="C2115" s="14" t="n"/>
      <c r="D2115" s="14" t="n"/>
      <c r="E2115" s="14" t="n"/>
      <c r="F2115" s="18" t="n"/>
      <c r="G2115" s="17" t="n"/>
      <c r="H2115" s="18">
        <f>IF(OR($E2115&lt;&gt;"Desmontagem",$F2115=""),"",IFERROR($F2115-LOOKUP(2,1/(($B$4:$B2114=$B2115)*($E$4:$E2114="Montagem")),$F$4:$F2114),""))</f>
        <v/>
      </c>
      <c r="I2115" s="14" t="n"/>
    </row>
    <row r="2116">
      <c r="A2116" s="15" t="n"/>
      <c r="B2116" s="14" t="n"/>
      <c r="C2116" s="14" t="n"/>
      <c r="D2116" s="14" t="n"/>
      <c r="E2116" s="14" t="n"/>
      <c r="F2116" s="18" t="n"/>
      <c r="G2116" s="17" t="n"/>
      <c r="H2116" s="18">
        <f>IF(OR($E2116&lt;&gt;"Desmontagem",$F2116=""),"",IFERROR($F2116-LOOKUP(2,1/(($B$4:$B2115=$B2116)*($E$4:$E2115="Montagem")),$F$4:$F2115),""))</f>
        <v/>
      </c>
      <c r="I2116" s="14" t="n"/>
    </row>
    <row r="2117">
      <c r="A2117" s="15" t="n"/>
      <c r="B2117" s="14" t="n"/>
      <c r="C2117" s="14" t="n"/>
      <c r="D2117" s="14" t="n"/>
      <c r="E2117" s="14" t="n"/>
      <c r="F2117" s="18" t="n"/>
      <c r="G2117" s="17" t="n"/>
      <c r="H2117" s="18">
        <f>IF(OR($E2117&lt;&gt;"Desmontagem",$F2117=""),"",IFERROR($F2117-LOOKUP(2,1/(($B$4:$B2116=$B2117)*($E$4:$E2116="Montagem")),$F$4:$F2116),""))</f>
        <v/>
      </c>
      <c r="I2117" s="14" t="n"/>
    </row>
    <row r="2118">
      <c r="A2118" s="15" t="n"/>
      <c r="B2118" s="14" t="n"/>
      <c r="C2118" s="14" t="n"/>
      <c r="D2118" s="14" t="n"/>
      <c r="E2118" s="14" t="n"/>
      <c r="F2118" s="18" t="n"/>
      <c r="G2118" s="17" t="n"/>
      <c r="H2118" s="18">
        <f>IF(OR($E2118&lt;&gt;"Desmontagem",$F2118=""),"",IFERROR($F2118-LOOKUP(2,1/(($B$4:$B2117=$B2118)*($E$4:$E2117="Montagem")),$F$4:$F2117),""))</f>
        <v/>
      </c>
      <c r="I2118" s="14" t="n"/>
    </row>
    <row r="2119">
      <c r="A2119" s="15" t="n"/>
      <c r="B2119" s="14" t="n"/>
      <c r="C2119" s="14" t="n"/>
      <c r="D2119" s="14" t="n"/>
      <c r="E2119" s="14" t="n"/>
      <c r="F2119" s="18" t="n"/>
      <c r="G2119" s="17" t="n"/>
      <c r="H2119" s="18">
        <f>IF(OR($E2119&lt;&gt;"Desmontagem",$F2119=""),"",IFERROR($F2119-LOOKUP(2,1/(($B$4:$B2118=$B2119)*($E$4:$E2118="Montagem")),$F$4:$F2118),""))</f>
        <v/>
      </c>
      <c r="I2119" s="14" t="n"/>
    </row>
    <row r="2120">
      <c r="A2120" s="15" t="n"/>
      <c r="B2120" s="14" t="n"/>
      <c r="C2120" s="14" t="n"/>
      <c r="D2120" s="14" t="n"/>
      <c r="E2120" s="14" t="n"/>
      <c r="F2120" s="18" t="n"/>
      <c r="G2120" s="17" t="n"/>
      <c r="H2120" s="18">
        <f>IF(OR($E2120&lt;&gt;"Desmontagem",$F2120=""),"",IFERROR($F2120-LOOKUP(2,1/(($B$4:$B2119=$B2120)*($E$4:$E2119="Montagem")),$F$4:$F2119),""))</f>
        <v/>
      </c>
      <c r="I2120" s="14" t="n"/>
    </row>
    <row r="2121">
      <c r="A2121" s="15" t="n"/>
      <c r="B2121" s="14" t="n"/>
      <c r="C2121" s="14" t="n"/>
      <c r="D2121" s="14" t="n"/>
      <c r="E2121" s="14" t="n"/>
      <c r="F2121" s="18" t="n"/>
      <c r="G2121" s="17" t="n"/>
      <c r="H2121" s="18">
        <f>IF(OR($E2121&lt;&gt;"Desmontagem",$F2121=""),"",IFERROR($F2121-LOOKUP(2,1/(($B$4:$B2120=$B2121)*($E$4:$E2120="Montagem")),$F$4:$F2120),""))</f>
        <v/>
      </c>
      <c r="I2121" s="14" t="n"/>
    </row>
    <row r="2122">
      <c r="A2122" s="15" t="n"/>
      <c r="B2122" s="14" t="n"/>
      <c r="C2122" s="14" t="n"/>
      <c r="D2122" s="14" t="n"/>
      <c r="E2122" s="14" t="n"/>
      <c r="F2122" s="18" t="n"/>
      <c r="G2122" s="17" t="n"/>
      <c r="H2122" s="18">
        <f>IF(OR($E2122&lt;&gt;"Desmontagem",$F2122=""),"",IFERROR($F2122-LOOKUP(2,1/(($B$4:$B2121=$B2122)*($E$4:$E2121="Montagem")),$F$4:$F2121),""))</f>
        <v/>
      </c>
      <c r="I2122" s="14" t="n"/>
    </row>
    <row r="2123">
      <c r="A2123" s="15" t="n"/>
      <c r="B2123" s="14" t="n"/>
      <c r="C2123" s="14" t="n"/>
      <c r="D2123" s="14" t="n"/>
      <c r="E2123" s="14" t="n"/>
      <c r="F2123" s="18" t="n"/>
      <c r="G2123" s="17" t="n"/>
      <c r="H2123" s="18">
        <f>IF(OR($E2123&lt;&gt;"Desmontagem",$F2123=""),"",IFERROR($F2123-LOOKUP(2,1/(($B$4:$B2122=$B2123)*($E$4:$E2122="Montagem")),$F$4:$F2122),""))</f>
        <v/>
      </c>
      <c r="I2123" s="14" t="n"/>
    </row>
    <row r="2124">
      <c r="A2124" s="15" t="n"/>
      <c r="B2124" s="14" t="n"/>
      <c r="C2124" s="14" t="n"/>
      <c r="D2124" s="14" t="n"/>
      <c r="E2124" s="14" t="n"/>
      <c r="F2124" s="18" t="n"/>
      <c r="G2124" s="17" t="n"/>
      <c r="H2124" s="18">
        <f>IF(OR($E2124&lt;&gt;"Desmontagem",$F2124=""),"",IFERROR($F2124-LOOKUP(2,1/(($B$4:$B2123=$B2124)*($E$4:$E2123="Montagem")),$F$4:$F2123),""))</f>
        <v/>
      </c>
      <c r="I2124" s="14" t="n"/>
    </row>
    <row r="2125">
      <c r="A2125" s="15" t="n"/>
      <c r="B2125" s="14" t="n"/>
      <c r="C2125" s="14" t="n"/>
      <c r="D2125" s="14" t="n"/>
      <c r="E2125" s="14" t="n"/>
      <c r="F2125" s="18" t="n"/>
      <c r="G2125" s="17" t="n"/>
      <c r="H2125" s="18">
        <f>IF(OR($E2125&lt;&gt;"Desmontagem",$F2125=""),"",IFERROR($F2125-LOOKUP(2,1/(($B$4:$B2124=$B2125)*($E$4:$E2124="Montagem")),$F$4:$F2124),""))</f>
        <v/>
      </c>
      <c r="I2125" s="14" t="n"/>
    </row>
    <row r="2126">
      <c r="A2126" s="15" t="n"/>
      <c r="B2126" s="14" t="n"/>
      <c r="C2126" s="14" t="n"/>
      <c r="D2126" s="14" t="n"/>
      <c r="E2126" s="14" t="n"/>
      <c r="F2126" s="18" t="n"/>
      <c r="G2126" s="17" t="n"/>
      <c r="H2126" s="18">
        <f>IF(OR($E2126&lt;&gt;"Desmontagem",$F2126=""),"",IFERROR($F2126-LOOKUP(2,1/(($B$4:$B2125=$B2126)*($E$4:$E2125="Montagem")),$F$4:$F2125),""))</f>
        <v/>
      </c>
      <c r="I2126" s="14" t="n"/>
    </row>
    <row r="2127">
      <c r="A2127" s="15" t="n"/>
      <c r="B2127" s="14" t="n"/>
      <c r="C2127" s="14" t="n"/>
      <c r="D2127" s="14" t="n"/>
      <c r="E2127" s="14" t="n"/>
      <c r="F2127" s="18" t="n"/>
      <c r="G2127" s="17" t="n"/>
      <c r="H2127" s="18">
        <f>IF(OR($E2127&lt;&gt;"Desmontagem",$F2127=""),"",IFERROR($F2127-LOOKUP(2,1/(($B$4:$B2126=$B2127)*($E$4:$E2126="Montagem")),$F$4:$F2126),""))</f>
        <v/>
      </c>
      <c r="I2127" s="14" t="n"/>
    </row>
    <row r="2128">
      <c r="A2128" s="15" t="n"/>
      <c r="B2128" s="14" t="n"/>
      <c r="C2128" s="14" t="n"/>
      <c r="D2128" s="14" t="n"/>
      <c r="E2128" s="14" t="n"/>
      <c r="F2128" s="18" t="n"/>
      <c r="G2128" s="17" t="n"/>
      <c r="H2128" s="18">
        <f>IF(OR($E2128&lt;&gt;"Desmontagem",$F2128=""),"",IFERROR($F2128-LOOKUP(2,1/(($B$4:$B2127=$B2128)*($E$4:$E2127="Montagem")),$F$4:$F2127),""))</f>
        <v/>
      </c>
      <c r="I2128" s="14" t="n"/>
    </row>
    <row r="2129">
      <c r="A2129" s="15" t="n"/>
      <c r="B2129" s="14" t="n"/>
      <c r="C2129" s="14" t="n"/>
      <c r="D2129" s="14" t="n"/>
      <c r="E2129" s="14" t="n"/>
      <c r="F2129" s="18" t="n"/>
      <c r="G2129" s="17" t="n"/>
      <c r="H2129" s="18">
        <f>IF(OR($E2129&lt;&gt;"Desmontagem",$F2129=""),"",IFERROR($F2129-LOOKUP(2,1/(($B$4:$B2128=$B2129)*($E$4:$E2128="Montagem")),$F$4:$F2128),""))</f>
        <v/>
      </c>
      <c r="I2129" s="14" t="n"/>
    </row>
    <row r="2130">
      <c r="A2130" s="15" t="n"/>
      <c r="B2130" s="14" t="n"/>
      <c r="C2130" s="14" t="n"/>
      <c r="D2130" s="14" t="n"/>
      <c r="E2130" s="14" t="n"/>
      <c r="F2130" s="18" t="n"/>
      <c r="G2130" s="17" t="n"/>
      <c r="H2130" s="18">
        <f>IF(OR($E2130&lt;&gt;"Desmontagem",$F2130=""),"",IFERROR($F2130-LOOKUP(2,1/(($B$4:$B2129=$B2130)*($E$4:$E2129="Montagem")),$F$4:$F2129),""))</f>
        <v/>
      </c>
      <c r="I2130" s="14" t="n"/>
    </row>
    <row r="2131">
      <c r="A2131" s="15" t="n"/>
      <c r="B2131" s="14" t="n"/>
      <c r="C2131" s="14" t="n"/>
      <c r="D2131" s="14" t="n"/>
      <c r="E2131" s="14" t="n"/>
      <c r="F2131" s="18" t="n"/>
      <c r="G2131" s="17" t="n"/>
      <c r="H2131" s="18">
        <f>IF(OR($E2131&lt;&gt;"Desmontagem",$F2131=""),"",IFERROR($F2131-LOOKUP(2,1/(($B$4:$B2130=$B2131)*($E$4:$E2130="Montagem")),$F$4:$F2130),""))</f>
        <v/>
      </c>
      <c r="I2131" s="14" t="n"/>
    </row>
    <row r="2132">
      <c r="A2132" s="15" t="n"/>
      <c r="B2132" s="14" t="n"/>
      <c r="C2132" s="14" t="n"/>
      <c r="D2132" s="14" t="n"/>
      <c r="E2132" s="14" t="n"/>
      <c r="F2132" s="18" t="n"/>
      <c r="G2132" s="17" t="n"/>
      <c r="H2132" s="18">
        <f>IF(OR($E2132&lt;&gt;"Desmontagem",$F2132=""),"",IFERROR($F2132-LOOKUP(2,1/(($B$4:$B2131=$B2132)*($E$4:$E2131="Montagem")),$F$4:$F2131),""))</f>
        <v/>
      </c>
      <c r="I2132" s="14" t="n"/>
    </row>
    <row r="2133">
      <c r="A2133" s="15" t="n"/>
      <c r="B2133" s="14" t="n"/>
      <c r="C2133" s="14" t="n"/>
      <c r="D2133" s="14" t="n"/>
      <c r="E2133" s="14" t="n"/>
      <c r="F2133" s="18" t="n"/>
      <c r="G2133" s="17" t="n"/>
      <c r="H2133" s="18">
        <f>IF(OR($E2133&lt;&gt;"Desmontagem",$F2133=""),"",IFERROR($F2133-LOOKUP(2,1/(($B$4:$B2132=$B2133)*($E$4:$E2132="Montagem")),$F$4:$F2132),""))</f>
        <v/>
      </c>
      <c r="I2133" s="14" t="n"/>
    </row>
    <row r="2134">
      <c r="A2134" s="15" t="n"/>
      <c r="B2134" s="14" t="n"/>
      <c r="C2134" s="14" t="n"/>
      <c r="D2134" s="14" t="n"/>
      <c r="E2134" s="14" t="n"/>
      <c r="F2134" s="18" t="n"/>
      <c r="G2134" s="17" t="n"/>
      <c r="H2134" s="18">
        <f>IF(OR($E2134&lt;&gt;"Desmontagem",$F2134=""),"",IFERROR($F2134-LOOKUP(2,1/(($B$4:$B2133=$B2134)*($E$4:$E2133="Montagem")),$F$4:$F2133),""))</f>
        <v/>
      </c>
      <c r="I2134" s="14" t="n"/>
    </row>
    <row r="2135">
      <c r="A2135" s="15" t="n"/>
      <c r="B2135" s="14" t="n"/>
      <c r="C2135" s="14" t="n"/>
      <c r="D2135" s="14" t="n"/>
      <c r="E2135" s="14" t="n"/>
      <c r="F2135" s="18" t="n"/>
      <c r="G2135" s="17" t="n"/>
      <c r="H2135" s="18">
        <f>IF(OR($E2135&lt;&gt;"Desmontagem",$F2135=""),"",IFERROR($F2135-LOOKUP(2,1/(($B$4:$B2134=$B2135)*($E$4:$E2134="Montagem")),$F$4:$F2134),""))</f>
        <v/>
      </c>
      <c r="I2135" s="14" t="n"/>
    </row>
    <row r="2136">
      <c r="A2136" s="15" t="n"/>
      <c r="B2136" s="14" t="n"/>
      <c r="C2136" s="14" t="n"/>
      <c r="D2136" s="14" t="n"/>
      <c r="E2136" s="14" t="n"/>
      <c r="F2136" s="18" t="n"/>
      <c r="G2136" s="17" t="n"/>
      <c r="H2136" s="18">
        <f>IF(OR($E2136&lt;&gt;"Desmontagem",$F2136=""),"",IFERROR($F2136-LOOKUP(2,1/(($B$4:$B2135=$B2136)*($E$4:$E2135="Montagem")),$F$4:$F2135),""))</f>
        <v/>
      </c>
      <c r="I2136" s="14" t="n"/>
    </row>
    <row r="2137">
      <c r="A2137" s="15" t="n"/>
      <c r="B2137" s="14" t="n"/>
      <c r="C2137" s="14" t="n"/>
      <c r="D2137" s="14" t="n"/>
      <c r="E2137" s="14" t="n"/>
      <c r="F2137" s="18" t="n"/>
      <c r="G2137" s="17" t="n"/>
      <c r="H2137" s="18">
        <f>IF(OR($E2137&lt;&gt;"Desmontagem",$F2137=""),"",IFERROR($F2137-LOOKUP(2,1/(($B$4:$B2136=$B2137)*($E$4:$E2136="Montagem")),$F$4:$F2136),""))</f>
        <v/>
      </c>
      <c r="I2137" s="14" t="n"/>
    </row>
    <row r="2138">
      <c r="A2138" s="15" t="n"/>
      <c r="B2138" s="14" t="n"/>
      <c r="C2138" s="14" t="n"/>
      <c r="D2138" s="14" t="n"/>
      <c r="E2138" s="14" t="n"/>
      <c r="F2138" s="18" t="n"/>
      <c r="G2138" s="17" t="n"/>
      <c r="H2138" s="18">
        <f>IF(OR($E2138&lt;&gt;"Desmontagem",$F2138=""),"",IFERROR($F2138-LOOKUP(2,1/(($B$4:$B2137=$B2138)*($E$4:$E2137="Montagem")),$F$4:$F2137),""))</f>
        <v/>
      </c>
      <c r="I2138" s="14" t="n"/>
    </row>
    <row r="2139">
      <c r="A2139" s="15" t="n"/>
      <c r="B2139" s="14" t="n"/>
      <c r="C2139" s="14" t="n"/>
      <c r="D2139" s="14" t="n"/>
      <c r="E2139" s="14" t="n"/>
      <c r="F2139" s="18" t="n"/>
      <c r="G2139" s="17" t="n"/>
      <c r="H2139" s="18">
        <f>IF(OR($E2139&lt;&gt;"Desmontagem",$F2139=""),"",IFERROR($F2139-LOOKUP(2,1/(($B$4:$B2138=$B2139)*($E$4:$E2138="Montagem")),$F$4:$F2138),""))</f>
        <v/>
      </c>
      <c r="I2139" s="14" t="n"/>
    </row>
    <row r="2140">
      <c r="A2140" s="15" t="n"/>
      <c r="B2140" s="14" t="n"/>
      <c r="C2140" s="14" t="n"/>
      <c r="D2140" s="14" t="n"/>
      <c r="E2140" s="14" t="n"/>
      <c r="F2140" s="18" t="n"/>
      <c r="G2140" s="17" t="n"/>
      <c r="H2140" s="18">
        <f>IF(OR($E2140&lt;&gt;"Desmontagem",$F2140=""),"",IFERROR($F2140-LOOKUP(2,1/(($B$4:$B2139=$B2140)*($E$4:$E2139="Montagem")),$F$4:$F2139),""))</f>
        <v/>
      </c>
      <c r="I2140" s="14" t="n"/>
    </row>
    <row r="2141">
      <c r="A2141" s="15" t="n"/>
      <c r="B2141" s="14" t="n"/>
      <c r="C2141" s="14" t="n"/>
      <c r="D2141" s="14" t="n"/>
      <c r="E2141" s="14" t="n"/>
      <c r="F2141" s="18" t="n"/>
      <c r="G2141" s="17" t="n"/>
      <c r="H2141" s="18">
        <f>IF(OR($E2141&lt;&gt;"Desmontagem",$F2141=""),"",IFERROR($F2141-LOOKUP(2,1/(($B$4:$B2140=$B2141)*($E$4:$E2140="Montagem")),$F$4:$F2140),""))</f>
        <v/>
      </c>
      <c r="I2141" s="14" t="n"/>
    </row>
    <row r="2142">
      <c r="A2142" s="15" t="n"/>
      <c r="B2142" s="14" t="n"/>
      <c r="C2142" s="14" t="n"/>
      <c r="D2142" s="14" t="n"/>
      <c r="E2142" s="14" t="n"/>
      <c r="F2142" s="18" t="n"/>
      <c r="G2142" s="17" t="n"/>
      <c r="H2142" s="18">
        <f>IF(OR($E2142&lt;&gt;"Desmontagem",$F2142=""),"",IFERROR($F2142-LOOKUP(2,1/(($B$4:$B2141=$B2142)*($E$4:$E2141="Montagem")),$F$4:$F2141),""))</f>
        <v/>
      </c>
      <c r="I2142" s="14" t="n"/>
    </row>
    <row r="2143">
      <c r="A2143" s="15" t="n"/>
      <c r="B2143" s="14" t="n"/>
      <c r="C2143" s="14" t="n"/>
      <c r="D2143" s="14" t="n"/>
      <c r="E2143" s="14" t="n"/>
      <c r="F2143" s="18" t="n"/>
      <c r="G2143" s="17" t="n"/>
      <c r="H2143" s="18">
        <f>IF(OR($E2143&lt;&gt;"Desmontagem",$F2143=""),"",IFERROR($F2143-LOOKUP(2,1/(($B$4:$B2142=$B2143)*($E$4:$E2142="Montagem")),$F$4:$F2142),""))</f>
        <v/>
      </c>
      <c r="I2143" s="14" t="n"/>
    </row>
    <row r="2144">
      <c r="A2144" s="15" t="n"/>
      <c r="B2144" s="14" t="n"/>
      <c r="C2144" s="14" t="n"/>
      <c r="D2144" s="14" t="n"/>
      <c r="E2144" s="14" t="n"/>
      <c r="F2144" s="18" t="n"/>
      <c r="G2144" s="17" t="n"/>
      <c r="H2144" s="18">
        <f>IF(OR($E2144&lt;&gt;"Desmontagem",$F2144=""),"",IFERROR($F2144-LOOKUP(2,1/(($B$4:$B2143=$B2144)*($E$4:$E2143="Montagem")),$F$4:$F2143),""))</f>
        <v/>
      </c>
      <c r="I2144" s="14" t="n"/>
    </row>
    <row r="2145">
      <c r="A2145" s="15" t="n"/>
      <c r="B2145" s="14" t="n"/>
      <c r="C2145" s="14" t="n"/>
      <c r="D2145" s="14" t="n"/>
      <c r="E2145" s="14" t="n"/>
      <c r="F2145" s="18" t="n"/>
      <c r="G2145" s="17" t="n"/>
      <c r="H2145" s="18">
        <f>IF(OR($E2145&lt;&gt;"Desmontagem",$F2145=""),"",IFERROR($F2145-LOOKUP(2,1/(($B$4:$B2144=$B2145)*($E$4:$E2144="Montagem")),$F$4:$F2144),""))</f>
        <v/>
      </c>
      <c r="I2145" s="14" t="n"/>
    </row>
    <row r="2146">
      <c r="A2146" s="15" t="n"/>
      <c r="B2146" s="14" t="n"/>
      <c r="C2146" s="14" t="n"/>
      <c r="D2146" s="14" t="n"/>
      <c r="E2146" s="14" t="n"/>
      <c r="F2146" s="18" t="n"/>
      <c r="G2146" s="17" t="n"/>
      <c r="H2146" s="18">
        <f>IF(OR($E2146&lt;&gt;"Desmontagem",$F2146=""),"",IFERROR($F2146-LOOKUP(2,1/(($B$4:$B2145=$B2146)*($E$4:$E2145="Montagem")),$F$4:$F2145),""))</f>
        <v/>
      </c>
      <c r="I2146" s="14" t="n"/>
    </row>
    <row r="2147">
      <c r="A2147" s="15" t="n"/>
      <c r="B2147" s="14" t="n"/>
      <c r="C2147" s="14" t="n"/>
      <c r="D2147" s="14" t="n"/>
      <c r="E2147" s="14" t="n"/>
      <c r="F2147" s="18" t="n"/>
      <c r="G2147" s="17" t="n"/>
      <c r="H2147" s="18">
        <f>IF(OR($E2147&lt;&gt;"Desmontagem",$F2147=""),"",IFERROR($F2147-LOOKUP(2,1/(($B$4:$B2146=$B2147)*($E$4:$E2146="Montagem")),$F$4:$F2146),""))</f>
        <v/>
      </c>
      <c r="I2147" s="14" t="n"/>
    </row>
    <row r="2148">
      <c r="A2148" s="15" t="n"/>
      <c r="B2148" s="14" t="n"/>
      <c r="C2148" s="14" t="n"/>
      <c r="D2148" s="14" t="n"/>
      <c r="E2148" s="14" t="n"/>
      <c r="F2148" s="18" t="n"/>
      <c r="G2148" s="17" t="n"/>
      <c r="H2148" s="18">
        <f>IF(OR($E2148&lt;&gt;"Desmontagem",$F2148=""),"",IFERROR($F2148-LOOKUP(2,1/(($B$4:$B2147=$B2148)*($E$4:$E2147="Montagem")),$F$4:$F2147),""))</f>
        <v/>
      </c>
      <c r="I2148" s="14" t="n"/>
    </row>
    <row r="2149">
      <c r="A2149" s="15" t="n"/>
      <c r="B2149" s="14" t="n"/>
      <c r="C2149" s="14" t="n"/>
      <c r="D2149" s="14" t="n"/>
      <c r="E2149" s="14" t="n"/>
      <c r="F2149" s="18" t="n"/>
      <c r="G2149" s="17" t="n"/>
      <c r="H2149" s="18">
        <f>IF(OR($E2149&lt;&gt;"Desmontagem",$F2149=""),"",IFERROR($F2149-LOOKUP(2,1/(($B$4:$B2148=$B2149)*($E$4:$E2148="Montagem")),$F$4:$F2148),""))</f>
        <v/>
      </c>
      <c r="I2149" s="14" t="n"/>
    </row>
    <row r="2150">
      <c r="A2150" s="15" t="n"/>
      <c r="B2150" s="14" t="n"/>
      <c r="C2150" s="14" t="n"/>
      <c r="D2150" s="14" t="n"/>
      <c r="E2150" s="14" t="n"/>
      <c r="F2150" s="18" t="n"/>
      <c r="G2150" s="17" t="n"/>
      <c r="H2150" s="18">
        <f>IF(OR($E2150&lt;&gt;"Desmontagem",$F2150=""),"",IFERROR($F2150-LOOKUP(2,1/(($B$4:$B2149=$B2150)*($E$4:$E2149="Montagem")),$F$4:$F2149),""))</f>
        <v/>
      </c>
      <c r="I2150" s="14" t="n"/>
    </row>
    <row r="2151">
      <c r="A2151" s="15" t="n"/>
      <c r="B2151" s="14" t="n"/>
      <c r="C2151" s="14" t="n"/>
      <c r="D2151" s="14" t="n"/>
      <c r="E2151" s="14" t="n"/>
      <c r="F2151" s="18" t="n"/>
      <c r="G2151" s="17" t="n"/>
      <c r="H2151" s="18">
        <f>IF(OR($E2151&lt;&gt;"Desmontagem",$F2151=""),"",IFERROR($F2151-LOOKUP(2,1/(($B$4:$B2150=$B2151)*($E$4:$E2150="Montagem")),$F$4:$F2150),""))</f>
        <v/>
      </c>
      <c r="I2151" s="14" t="n"/>
    </row>
    <row r="2152">
      <c r="A2152" s="15" t="n"/>
      <c r="B2152" s="14" t="n"/>
      <c r="C2152" s="14" t="n"/>
      <c r="D2152" s="14" t="n"/>
      <c r="E2152" s="14" t="n"/>
      <c r="F2152" s="18" t="n"/>
      <c r="G2152" s="17" t="n"/>
      <c r="H2152" s="18">
        <f>IF(OR($E2152&lt;&gt;"Desmontagem",$F2152=""),"",IFERROR($F2152-LOOKUP(2,1/(($B$4:$B2151=$B2152)*($E$4:$E2151="Montagem")),$F$4:$F2151),""))</f>
        <v/>
      </c>
      <c r="I2152" s="14" t="n"/>
    </row>
    <row r="2153">
      <c r="A2153" s="15" t="n"/>
      <c r="B2153" s="14" t="n"/>
      <c r="C2153" s="14" t="n"/>
      <c r="D2153" s="14" t="n"/>
      <c r="E2153" s="14" t="n"/>
      <c r="F2153" s="18" t="n"/>
      <c r="G2153" s="17" t="n"/>
      <c r="H2153" s="18">
        <f>IF(OR($E2153&lt;&gt;"Desmontagem",$F2153=""),"",IFERROR($F2153-LOOKUP(2,1/(($B$4:$B2152=$B2153)*($E$4:$E2152="Montagem")),$F$4:$F2152),""))</f>
        <v/>
      </c>
      <c r="I2153" s="14" t="n"/>
    </row>
    <row r="2154">
      <c r="A2154" s="15" t="n"/>
      <c r="B2154" s="14" t="n"/>
      <c r="C2154" s="14" t="n"/>
      <c r="D2154" s="14" t="n"/>
      <c r="E2154" s="14" t="n"/>
      <c r="F2154" s="18" t="n"/>
      <c r="G2154" s="17" t="n"/>
      <c r="H2154" s="18">
        <f>IF(OR($E2154&lt;&gt;"Desmontagem",$F2154=""),"",IFERROR($F2154-LOOKUP(2,1/(($B$4:$B2153=$B2154)*($E$4:$E2153="Montagem")),$F$4:$F2153),""))</f>
        <v/>
      </c>
      <c r="I2154" s="14" t="n"/>
    </row>
    <row r="2155">
      <c r="A2155" s="15" t="n"/>
      <c r="B2155" s="14" t="n"/>
      <c r="C2155" s="14" t="n"/>
      <c r="D2155" s="14" t="n"/>
      <c r="E2155" s="14" t="n"/>
      <c r="F2155" s="18" t="n"/>
      <c r="G2155" s="17" t="n"/>
      <c r="H2155" s="18">
        <f>IF(OR($E2155&lt;&gt;"Desmontagem",$F2155=""),"",IFERROR($F2155-LOOKUP(2,1/(($B$4:$B2154=$B2155)*($E$4:$E2154="Montagem")),$F$4:$F2154),""))</f>
        <v/>
      </c>
      <c r="I2155" s="14" t="n"/>
    </row>
    <row r="2156">
      <c r="A2156" s="15" t="n"/>
      <c r="B2156" s="14" t="n"/>
      <c r="C2156" s="14" t="n"/>
      <c r="D2156" s="14" t="n"/>
      <c r="E2156" s="14" t="n"/>
      <c r="F2156" s="18" t="n"/>
      <c r="G2156" s="17" t="n"/>
      <c r="H2156" s="18">
        <f>IF(OR($E2156&lt;&gt;"Desmontagem",$F2156=""),"",IFERROR($F2156-LOOKUP(2,1/(($B$4:$B2155=$B2156)*($E$4:$E2155="Montagem")),$F$4:$F2155),""))</f>
        <v/>
      </c>
      <c r="I2156" s="14" t="n"/>
    </row>
    <row r="2157">
      <c r="A2157" s="15" t="n"/>
      <c r="B2157" s="14" t="n"/>
      <c r="C2157" s="14" t="n"/>
      <c r="D2157" s="14" t="n"/>
      <c r="E2157" s="14" t="n"/>
      <c r="F2157" s="18" t="n"/>
      <c r="G2157" s="17" t="n"/>
      <c r="H2157" s="18">
        <f>IF(OR($E2157&lt;&gt;"Desmontagem",$F2157=""),"",IFERROR($F2157-LOOKUP(2,1/(($B$4:$B2156=$B2157)*($E$4:$E2156="Montagem")),$F$4:$F2156),""))</f>
        <v/>
      </c>
      <c r="I2157" s="14" t="n"/>
    </row>
    <row r="2158">
      <c r="A2158" s="15" t="n"/>
      <c r="B2158" s="14" t="n"/>
      <c r="C2158" s="14" t="n"/>
      <c r="D2158" s="14" t="n"/>
      <c r="E2158" s="14" t="n"/>
      <c r="F2158" s="18" t="n"/>
      <c r="G2158" s="17" t="n"/>
      <c r="H2158" s="18">
        <f>IF(OR($E2158&lt;&gt;"Desmontagem",$F2158=""),"",IFERROR($F2158-LOOKUP(2,1/(($B$4:$B2157=$B2158)*($E$4:$E2157="Montagem")),$F$4:$F2157),""))</f>
        <v/>
      </c>
      <c r="I2158" s="14" t="n"/>
    </row>
    <row r="2159">
      <c r="A2159" s="15" t="n"/>
      <c r="B2159" s="14" t="n"/>
      <c r="C2159" s="14" t="n"/>
      <c r="D2159" s="14" t="n"/>
      <c r="E2159" s="14" t="n"/>
      <c r="F2159" s="18" t="n"/>
      <c r="G2159" s="17" t="n"/>
      <c r="H2159" s="18">
        <f>IF(OR($E2159&lt;&gt;"Desmontagem",$F2159=""),"",IFERROR($F2159-LOOKUP(2,1/(($B$4:$B2158=$B2159)*($E$4:$E2158="Montagem")),$F$4:$F2158),""))</f>
        <v/>
      </c>
      <c r="I2159" s="14" t="n"/>
    </row>
    <row r="2160">
      <c r="A2160" s="15" t="n"/>
      <c r="B2160" s="14" t="n"/>
      <c r="C2160" s="14" t="n"/>
      <c r="D2160" s="14" t="n"/>
      <c r="E2160" s="14" t="n"/>
      <c r="F2160" s="18" t="n"/>
      <c r="G2160" s="17" t="n"/>
      <c r="H2160" s="18">
        <f>IF(OR($E2160&lt;&gt;"Desmontagem",$F2160=""),"",IFERROR($F2160-LOOKUP(2,1/(($B$4:$B2159=$B2160)*($E$4:$E2159="Montagem")),$F$4:$F2159),""))</f>
        <v/>
      </c>
      <c r="I2160" s="14" t="n"/>
    </row>
    <row r="2161">
      <c r="A2161" s="15" t="n"/>
      <c r="B2161" s="14" t="n"/>
      <c r="C2161" s="14" t="n"/>
      <c r="D2161" s="14" t="n"/>
      <c r="E2161" s="14" t="n"/>
      <c r="F2161" s="18" t="n"/>
      <c r="G2161" s="17" t="n"/>
      <c r="H2161" s="18">
        <f>IF(OR($E2161&lt;&gt;"Desmontagem",$F2161=""),"",IFERROR($F2161-LOOKUP(2,1/(($B$4:$B2160=$B2161)*($E$4:$E2160="Montagem")),$F$4:$F2160),""))</f>
        <v/>
      </c>
      <c r="I2161" s="14" t="n"/>
    </row>
    <row r="2162">
      <c r="A2162" s="15" t="n"/>
      <c r="B2162" s="14" t="n"/>
      <c r="C2162" s="14" t="n"/>
      <c r="D2162" s="14" t="n"/>
      <c r="E2162" s="14" t="n"/>
      <c r="F2162" s="18" t="n"/>
      <c r="G2162" s="17" t="n"/>
      <c r="H2162" s="18">
        <f>IF(OR($E2162&lt;&gt;"Desmontagem",$F2162=""),"",IFERROR($F2162-LOOKUP(2,1/(($B$4:$B2161=$B2162)*($E$4:$E2161="Montagem")),$F$4:$F2161),""))</f>
        <v/>
      </c>
      <c r="I2162" s="14" t="n"/>
    </row>
    <row r="2163">
      <c r="A2163" s="15" t="n"/>
      <c r="B2163" s="14" t="n"/>
      <c r="C2163" s="14" t="n"/>
      <c r="D2163" s="14" t="n"/>
      <c r="E2163" s="14" t="n"/>
      <c r="F2163" s="18" t="n"/>
      <c r="G2163" s="17" t="n"/>
      <c r="H2163" s="18">
        <f>IF(OR($E2163&lt;&gt;"Desmontagem",$F2163=""),"",IFERROR($F2163-LOOKUP(2,1/(($B$4:$B2162=$B2163)*($E$4:$E2162="Montagem")),$F$4:$F2162),""))</f>
        <v/>
      </c>
      <c r="I2163" s="14" t="n"/>
    </row>
    <row r="2164">
      <c r="A2164" s="15" t="n"/>
      <c r="B2164" s="14" t="n"/>
      <c r="C2164" s="14" t="n"/>
      <c r="D2164" s="14" t="n"/>
      <c r="E2164" s="14" t="n"/>
      <c r="F2164" s="18" t="n"/>
      <c r="G2164" s="17" t="n"/>
      <c r="H2164" s="18">
        <f>IF(OR($E2164&lt;&gt;"Desmontagem",$F2164=""),"",IFERROR($F2164-LOOKUP(2,1/(($B$4:$B2163=$B2164)*($E$4:$E2163="Montagem")),$F$4:$F2163),""))</f>
        <v/>
      </c>
      <c r="I2164" s="14" t="n"/>
    </row>
    <row r="2165">
      <c r="A2165" s="15" t="n"/>
      <c r="B2165" s="14" t="n"/>
      <c r="C2165" s="14" t="n"/>
      <c r="D2165" s="14" t="n"/>
      <c r="E2165" s="14" t="n"/>
      <c r="F2165" s="18" t="n"/>
      <c r="G2165" s="17" t="n"/>
      <c r="H2165" s="18">
        <f>IF(OR($E2165&lt;&gt;"Desmontagem",$F2165=""),"",IFERROR($F2165-LOOKUP(2,1/(($B$4:$B2164=$B2165)*($E$4:$E2164="Montagem")),$F$4:$F2164),""))</f>
        <v/>
      </c>
      <c r="I2165" s="14" t="n"/>
    </row>
    <row r="2166">
      <c r="A2166" s="15" t="n"/>
      <c r="B2166" s="14" t="n"/>
      <c r="C2166" s="14" t="n"/>
      <c r="D2166" s="14" t="n"/>
      <c r="E2166" s="14" t="n"/>
      <c r="F2166" s="18" t="n"/>
      <c r="G2166" s="17" t="n"/>
      <c r="H2166" s="18">
        <f>IF(OR($E2166&lt;&gt;"Desmontagem",$F2166=""),"",IFERROR($F2166-LOOKUP(2,1/(($B$4:$B2165=$B2166)*($E$4:$E2165="Montagem")),$F$4:$F2165),""))</f>
        <v/>
      </c>
      <c r="I2166" s="14" t="n"/>
    </row>
    <row r="2167">
      <c r="A2167" s="15" t="n"/>
      <c r="B2167" s="14" t="n"/>
      <c r="C2167" s="14" t="n"/>
      <c r="D2167" s="14" t="n"/>
      <c r="E2167" s="14" t="n"/>
      <c r="F2167" s="18" t="n"/>
      <c r="G2167" s="17" t="n"/>
      <c r="H2167" s="18">
        <f>IF(OR($E2167&lt;&gt;"Desmontagem",$F2167=""),"",IFERROR($F2167-LOOKUP(2,1/(($B$4:$B2166=$B2167)*($E$4:$E2166="Montagem")),$F$4:$F2166),""))</f>
        <v/>
      </c>
      <c r="I2167" s="14" t="n"/>
    </row>
    <row r="2168">
      <c r="A2168" s="15" t="n"/>
      <c r="B2168" s="14" t="n"/>
      <c r="C2168" s="14" t="n"/>
      <c r="D2168" s="14" t="n"/>
      <c r="E2168" s="14" t="n"/>
      <c r="F2168" s="18" t="n"/>
      <c r="G2168" s="17" t="n"/>
      <c r="H2168" s="18">
        <f>IF(OR($E2168&lt;&gt;"Desmontagem",$F2168=""),"",IFERROR($F2168-LOOKUP(2,1/(($B$4:$B2167=$B2168)*($E$4:$E2167="Montagem")),$F$4:$F2167),""))</f>
        <v/>
      </c>
      <c r="I2168" s="14" t="n"/>
    </row>
    <row r="2169">
      <c r="A2169" s="15" t="n"/>
      <c r="B2169" s="14" t="n"/>
      <c r="C2169" s="14" t="n"/>
      <c r="D2169" s="14" t="n"/>
      <c r="E2169" s="14" t="n"/>
      <c r="F2169" s="18" t="n"/>
      <c r="G2169" s="17" t="n"/>
      <c r="H2169" s="18">
        <f>IF(OR($E2169&lt;&gt;"Desmontagem",$F2169=""),"",IFERROR($F2169-LOOKUP(2,1/(($B$4:$B2168=$B2169)*($E$4:$E2168="Montagem")),$F$4:$F2168),""))</f>
        <v/>
      </c>
      <c r="I2169" s="14" t="n"/>
    </row>
    <row r="2170">
      <c r="A2170" s="15" t="n"/>
      <c r="B2170" s="14" t="n"/>
      <c r="C2170" s="14" t="n"/>
      <c r="D2170" s="14" t="n"/>
      <c r="E2170" s="14" t="n"/>
      <c r="F2170" s="18" t="n"/>
      <c r="G2170" s="17" t="n"/>
      <c r="H2170" s="18">
        <f>IF(OR($E2170&lt;&gt;"Desmontagem",$F2170=""),"",IFERROR($F2170-LOOKUP(2,1/(($B$4:$B2169=$B2170)*($E$4:$E2169="Montagem")),$F$4:$F2169),""))</f>
        <v/>
      </c>
      <c r="I2170" s="14" t="n"/>
    </row>
    <row r="2171">
      <c r="A2171" s="15" t="n"/>
      <c r="B2171" s="14" t="n"/>
      <c r="C2171" s="14" t="n"/>
      <c r="D2171" s="14" t="n"/>
      <c r="E2171" s="14" t="n"/>
      <c r="F2171" s="18" t="n"/>
      <c r="G2171" s="17" t="n"/>
      <c r="H2171" s="18">
        <f>IF(OR($E2171&lt;&gt;"Desmontagem",$F2171=""),"",IFERROR($F2171-LOOKUP(2,1/(($B$4:$B2170=$B2171)*($E$4:$E2170="Montagem")),$F$4:$F2170),""))</f>
        <v/>
      </c>
      <c r="I2171" s="14" t="n"/>
    </row>
    <row r="2172">
      <c r="A2172" s="15" t="n"/>
      <c r="B2172" s="14" t="n"/>
      <c r="C2172" s="14" t="n"/>
      <c r="D2172" s="14" t="n"/>
      <c r="E2172" s="14" t="n"/>
      <c r="F2172" s="18" t="n"/>
      <c r="G2172" s="17" t="n"/>
      <c r="H2172" s="18">
        <f>IF(OR($E2172&lt;&gt;"Desmontagem",$F2172=""),"",IFERROR($F2172-LOOKUP(2,1/(($B$4:$B2171=$B2172)*($E$4:$E2171="Montagem")),$F$4:$F2171),""))</f>
        <v/>
      </c>
      <c r="I2172" s="14" t="n"/>
    </row>
    <row r="2173">
      <c r="A2173" s="15" t="n"/>
      <c r="B2173" s="14" t="n"/>
      <c r="C2173" s="14" t="n"/>
      <c r="D2173" s="14" t="n"/>
      <c r="E2173" s="14" t="n"/>
      <c r="F2173" s="18" t="n"/>
      <c r="G2173" s="17" t="n"/>
      <c r="H2173" s="18">
        <f>IF(OR($E2173&lt;&gt;"Desmontagem",$F2173=""),"",IFERROR($F2173-LOOKUP(2,1/(($B$4:$B2172=$B2173)*($E$4:$E2172="Montagem")),$F$4:$F2172),""))</f>
        <v/>
      </c>
      <c r="I2173" s="14" t="n"/>
    </row>
    <row r="2174">
      <c r="A2174" s="15" t="n"/>
      <c r="B2174" s="14" t="n"/>
      <c r="C2174" s="14" t="n"/>
      <c r="D2174" s="14" t="n"/>
      <c r="E2174" s="14" t="n"/>
      <c r="F2174" s="18" t="n"/>
      <c r="G2174" s="17" t="n"/>
      <c r="H2174" s="18">
        <f>IF(OR($E2174&lt;&gt;"Desmontagem",$F2174=""),"",IFERROR($F2174-LOOKUP(2,1/(($B$4:$B2173=$B2174)*($E$4:$E2173="Montagem")),$F$4:$F2173),""))</f>
        <v/>
      </c>
      <c r="I2174" s="14" t="n"/>
    </row>
    <row r="2175">
      <c r="A2175" s="15" t="n"/>
      <c r="B2175" s="14" t="n"/>
      <c r="C2175" s="14" t="n"/>
      <c r="D2175" s="14" t="n"/>
      <c r="E2175" s="14" t="n"/>
      <c r="F2175" s="18" t="n"/>
      <c r="G2175" s="17" t="n"/>
      <c r="H2175" s="18">
        <f>IF(OR($E2175&lt;&gt;"Desmontagem",$F2175=""),"",IFERROR($F2175-LOOKUP(2,1/(($B$4:$B2174=$B2175)*($E$4:$E2174="Montagem")),$F$4:$F2174),""))</f>
        <v/>
      </c>
      <c r="I2175" s="14" t="n"/>
    </row>
    <row r="2176">
      <c r="A2176" s="15" t="n"/>
      <c r="B2176" s="14" t="n"/>
      <c r="C2176" s="14" t="n"/>
      <c r="D2176" s="14" t="n"/>
      <c r="E2176" s="14" t="n"/>
      <c r="F2176" s="18" t="n"/>
      <c r="G2176" s="17" t="n"/>
      <c r="H2176" s="18">
        <f>IF(OR($E2176&lt;&gt;"Desmontagem",$F2176=""),"",IFERROR($F2176-LOOKUP(2,1/(($B$4:$B2175=$B2176)*($E$4:$E2175="Montagem")),$F$4:$F2175),""))</f>
        <v/>
      </c>
      <c r="I2176" s="14" t="n"/>
    </row>
    <row r="2177">
      <c r="A2177" s="15" t="n"/>
      <c r="B2177" s="14" t="n"/>
      <c r="C2177" s="14" t="n"/>
      <c r="D2177" s="14" t="n"/>
      <c r="E2177" s="14" t="n"/>
      <c r="F2177" s="18" t="n"/>
      <c r="G2177" s="17" t="n"/>
      <c r="H2177" s="18">
        <f>IF(OR($E2177&lt;&gt;"Desmontagem",$F2177=""),"",IFERROR($F2177-LOOKUP(2,1/(($B$4:$B2176=$B2177)*($E$4:$E2176="Montagem")),$F$4:$F2176),""))</f>
        <v/>
      </c>
      <c r="I2177" s="14" t="n"/>
    </row>
    <row r="2178">
      <c r="A2178" s="15" t="n"/>
      <c r="B2178" s="14" t="n"/>
      <c r="C2178" s="14" t="n"/>
      <c r="D2178" s="14" t="n"/>
      <c r="E2178" s="14" t="n"/>
      <c r="F2178" s="18" t="n"/>
      <c r="G2178" s="17" t="n"/>
      <c r="H2178" s="18">
        <f>IF(OR($E2178&lt;&gt;"Desmontagem",$F2178=""),"",IFERROR($F2178-LOOKUP(2,1/(($B$4:$B2177=$B2178)*($E$4:$E2177="Montagem")),$F$4:$F2177),""))</f>
        <v/>
      </c>
      <c r="I2178" s="14" t="n"/>
    </row>
    <row r="2179">
      <c r="A2179" s="15" t="n"/>
      <c r="B2179" s="14" t="n"/>
      <c r="C2179" s="14" t="n"/>
      <c r="D2179" s="14" t="n"/>
      <c r="E2179" s="14" t="n"/>
      <c r="F2179" s="18" t="n"/>
      <c r="G2179" s="17" t="n"/>
      <c r="H2179" s="18">
        <f>IF(OR($E2179&lt;&gt;"Desmontagem",$F2179=""),"",IFERROR($F2179-LOOKUP(2,1/(($B$4:$B2178=$B2179)*($E$4:$E2178="Montagem")),$F$4:$F2178),""))</f>
        <v/>
      </c>
      <c r="I2179" s="14" t="n"/>
    </row>
    <row r="2180">
      <c r="A2180" s="15" t="n"/>
      <c r="B2180" s="14" t="n"/>
      <c r="C2180" s="14" t="n"/>
      <c r="D2180" s="14" t="n"/>
      <c r="E2180" s="14" t="n"/>
      <c r="F2180" s="18" t="n"/>
      <c r="G2180" s="17" t="n"/>
      <c r="H2180" s="18">
        <f>IF(OR($E2180&lt;&gt;"Desmontagem",$F2180=""),"",IFERROR($F2180-LOOKUP(2,1/(($B$4:$B2179=$B2180)*($E$4:$E2179="Montagem")),$F$4:$F2179),""))</f>
        <v/>
      </c>
      <c r="I2180" s="14" t="n"/>
    </row>
    <row r="2181">
      <c r="A2181" s="15" t="n"/>
      <c r="B2181" s="14" t="n"/>
      <c r="C2181" s="14" t="n"/>
      <c r="D2181" s="14" t="n"/>
      <c r="E2181" s="14" t="n"/>
      <c r="F2181" s="18" t="n"/>
      <c r="G2181" s="17" t="n"/>
      <c r="H2181" s="18">
        <f>IF(OR($E2181&lt;&gt;"Desmontagem",$F2181=""),"",IFERROR($F2181-LOOKUP(2,1/(($B$4:$B2180=$B2181)*($E$4:$E2180="Montagem")),$F$4:$F2180),""))</f>
        <v/>
      </c>
      <c r="I2181" s="14" t="n"/>
    </row>
    <row r="2182">
      <c r="A2182" s="15" t="n"/>
      <c r="B2182" s="14" t="n"/>
      <c r="C2182" s="14" t="n"/>
      <c r="D2182" s="14" t="n"/>
      <c r="E2182" s="14" t="n"/>
      <c r="F2182" s="18" t="n"/>
      <c r="G2182" s="17" t="n"/>
      <c r="H2182" s="18">
        <f>IF(OR($E2182&lt;&gt;"Desmontagem",$F2182=""),"",IFERROR($F2182-LOOKUP(2,1/(($B$4:$B2181=$B2182)*($E$4:$E2181="Montagem")),$F$4:$F2181),""))</f>
        <v/>
      </c>
      <c r="I2182" s="14" t="n"/>
    </row>
    <row r="2183">
      <c r="A2183" s="15" t="n"/>
      <c r="B2183" s="14" t="n"/>
      <c r="C2183" s="14" t="n"/>
      <c r="D2183" s="14" t="n"/>
      <c r="E2183" s="14" t="n"/>
      <c r="F2183" s="18" t="n"/>
      <c r="G2183" s="17" t="n"/>
      <c r="H2183" s="18">
        <f>IF(OR($E2183&lt;&gt;"Desmontagem",$F2183=""),"",IFERROR($F2183-LOOKUP(2,1/(($B$4:$B2182=$B2183)*($E$4:$E2182="Montagem")),$F$4:$F2182),""))</f>
        <v/>
      </c>
      <c r="I2183" s="14" t="n"/>
    </row>
    <row r="2184">
      <c r="A2184" s="15" t="n"/>
      <c r="B2184" s="14" t="n"/>
      <c r="C2184" s="14" t="n"/>
      <c r="D2184" s="14" t="n"/>
      <c r="E2184" s="14" t="n"/>
      <c r="F2184" s="18" t="n"/>
      <c r="G2184" s="17" t="n"/>
      <c r="H2184" s="18">
        <f>IF(OR($E2184&lt;&gt;"Desmontagem",$F2184=""),"",IFERROR($F2184-LOOKUP(2,1/(($B$4:$B2183=$B2184)*($E$4:$E2183="Montagem")),$F$4:$F2183),""))</f>
        <v/>
      </c>
      <c r="I2184" s="14" t="n"/>
    </row>
    <row r="2185">
      <c r="A2185" s="15" t="n"/>
      <c r="B2185" s="14" t="n"/>
      <c r="C2185" s="14" t="n"/>
      <c r="D2185" s="14" t="n"/>
      <c r="E2185" s="14" t="n"/>
      <c r="F2185" s="18" t="n"/>
      <c r="G2185" s="17" t="n"/>
      <c r="H2185" s="18">
        <f>IF(OR($E2185&lt;&gt;"Desmontagem",$F2185=""),"",IFERROR($F2185-LOOKUP(2,1/(($B$4:$B2184=$B2185)*($E$4:$E2184="Montagem")),$F$4:$F2184),""))</f>
        <v/>
      </c>
      <c r="I2185" s="14" t="n"/>
    </row>
    <row r="2186">
      <c r="A2186" s="15" t="n"/>
      <c r="B2186" s="14" t="n"/>
      <c r="C2186" s="14" t="n"/>
      <c r="D2186" s="14" t="n"/>
      <c r="E2186" s="14" t="n"/>
      <c r="F2186" s="18" t="n"/>
      <c r="G2186" s="17" t="n"/>
      <c r="H2186" s="18">
        <f>IF(OR($E2186&lt;&gt;"Desmontagem",$F2186=""),"",IFERROR($F2186-LOOKUP(2,1/(($B$4:$B2185=$B2186)*($E$4:$E2185="Montagem")),$F$4:$F2185),""))</f>
        <v/>
      </c>
      <c r="I2186" s="14" t="n"/>
    </row>
    <row r="2187">
      <c r="A2187" s="15" t="n"/>
      <c r="B2187" s="14" t="n"/>
      <c r="C2187" s="14" t="n"/>
      <c r="D2187" s="14" t="n"/>
      <c r="E2187" s="14" t="n"/>
      <c r="F2187" s="18" t="n"/>
      <c r="G2187" s="17" t="n"/>
      <c r="H2187" s="18">
        <f>IF(OR($E2187&lt;&gt;"Desmontagem",$F2187=""),"",IFERROR($F2187-LOOKUP(2,1/(($B$4:$B2186=$B2187)*($E$4:$E2186="Montagem")),$F$4:$F2186),""))</f>
        <v/>
      </c>
      <c r="I2187" s="14" t="n"/>
    </row>
    <row r="2188">
      <c r="A2188" s="15" t="n"/>
      <c r="B2188" s="14" t="n"/>
      <c r="C2188" s="14" t="n"/>
      <c r="D2188" s="14" t="n"/>
      <c r="E2188" s="14" t="n"/>
      <c r="F2188" s="18" t="n"/>
      <c r="G2188" s="17" t="n"/>
      <c r="H2188" s="18">
        <f>IF(OR($E2188&lt;&gt;"Desmontagem",$F2188=""),"",IFERROR($F2188-LOOKUP(2,1/(($B$4:$B2187=$B2188)*($E$4:$E2187="Montagem")),$F$4:$F2187),""))</f>
        <v/>
      </c>
      <c r="I2188" s="14" t="n"/>
    </row>
    <row r="2189">
      <c r="A2189" s="15" t="n"/>
      <c r="B2189" s="14" t="n"/>
      <c r="C2189" s="14" t="n"/>
      <c r="D2189" s="14" t="n"/>
      <c r="E2189" s="14" t="n"/>
      <c r="F2189" s="18" t="n"/>
      <c r="G2189" s="17" t="n"/>
      <c r="H2189" s="18">
        <f>IF(OR($E2189&lt;&gt;"Desmontagem",$F2189=""),"",IFERROR($F2189-LOOKUP(2,1/(($B$4:$B2188=$B2189)*($E$4:$E2188="Montagem")),$F$4:$F2188),""))</f>
        <v/>
      </c>
      <c r="I2189" s="14" t="n"/>
    </row>
    <row r="2190">
      <c r="A2190" s="15" t="n"/>
      <c r="B2190" s="14" t="n"/>
      <c r="C2190" s="14" t="n"/>
      <c r="D2190" s="14" t="n"/>
      <c r="E2190" s="14" t="n"/>
      <c r="F2190" s="18" t="n"/>
      <c r="G2190" s="17" t="n"/>
      <c r="H2190" s="18">
        <f>IF(OR($E2190&lt;&gt;"Desmontagem",$F2190=""),"",IFERROR($F2190-LOOKUP(2,1/(($B$4:$B2189=$B2190)*($E$4:$E2189="Montagem")),$F$4:$F2189),""))</f>
        <v/>
      </c>
      <c r="I2190" s="14" t="n"/>
    </row>
    <row r="2191">
      <c r="A2191" s="15" t="n"/>
      <c r="B2191" s="14" t="n"/>
      <c r="C2191" s="14" t="n"/>
      <c r="D2191" s="14" t="n"/>
      <c r="E2191" s="14" t="n"/>
      <c r="F2191" s="18" t="n"/>
      <c r="G2191" s="17" t="n"/>
      <c r="H2191" s="18">
        <f>IF(OR($E2191&lt;&gt;"Desmontagem",$F2191=""),"",IFERROR($F2191-LOOKUP(2,1/(($B$4:$B2190=$B2191)*($E$4:$E2190="Montagem")),$F$4:$F2190),""))</f>
        <v/>
      </c>
      <c r="I2191" s="14" t="n"/>
    </row>
    <row r="2192">
      <c r="A2192" s="15" t="n"/>
      <c r="B2192" s="14" t="n"/>
      <c r="C2192" s="14" t="n"/>
      <c r="D2192" s="14" t="n"/>
      <c r="E2192" s="14" t="n"/>
      <c r="F2192" s="18" t="n"/>
      <c r="G2192" s="17" t="n"/>
      <c r="H2192" s="18">
        <f>IF(OR($E2192&lt;&gt;"Desmontagem",$F2192=""),"",IFERROR($F2192-LOOKUP(2,1/(($B$4:$B2191=$B2192)*($E$4:$E2191="Montagem")),$F$4:$F2191),""))</f>
        <v/>
      </c>
      <c r="I2192" s="14" t="n"/>
    </row>
    <row r="2193">
      <c r="A2193" s="15" t="n"/>
      <c r="B2193" s="14" t="n"/>
      <c r="C2193" s="14" t="n"/>
      <c r="D2193" s="14" t="n"/>
      <c r="E2193" s="14" t="n"/>
      <c r="F2193" s="18" t="n"/>
      <c r="G2193" s="17" t="n"/>
      <c r="H2193" s="18">
        <f>IF(OR($E2193&lt;&gt;"Desmontagem",$F2193=""),"",IFERROR($F2193-LOOKUP(2,1/(($B$4:$B2192=$B2193)*($E$4:$E2192="Montagem")),$F$4:$F2192),""))</f>
        <v/>
      </c>
      <c r="I2193" s="14" t="n"/>
    </row>
    <row r="2194">
      <c r="A2194" s="15" t="n"/>
      <c r="B2194" s="14" t="n"/>
      <c r="C2194" s="14" t="n"/>
      <c r="D2194" s="14" t="n"/>
      <c r="E2194" s="14" t="n"/>
      <c r="F2194" s="18" t="n"/>
      <c r="G2194" s="17" t="n"/>
      <c r="H2194" s="18">
        <f>IF(OR($E2194&lt;&gt;"Desmontagem",$F2194=""),"",IFERROR($F2194-LOOKUP(2,1/(($B$4:$B2193=$B2194)*($E$4:$E2193="Montagem")),$F$4:$F2193),""))</f>
        <v/>
      </c>
      <c r="I2194" s="14" t="n"/>
    </row>
    <row r="2195">
      <c r="A2195" s="15" t="n"/>
      <c r="B2195" s="14" t="n"/>
      <c r="C2195" s="14" t="n"/>
      <c r="D2195" s="14" t="n"/>
      <c r="E2195" s="14" t="n"/>
      <c r="F2195" s="18" t="n"/>
      <c r="G2195" s="17" t="n"/>
      <c r="H2195" s="18">
        <f>IF(OR($E2195&lt;&gt;"Desmontagem",$F2195=""),"",IFERROR($F2195-LOOKUP(2,1/(($B$4:$B2194=$B2195)*($E$4:$E2194="Montagem")),$F$4:$F2194),""))</f>
        <v/>
      </c>
      <c r="I2195" s="14" t="n"/>
    </row>
    <row r="2196">
      <c r="A2196" s="15" t="n"/>
      <c r="B2196" s="14" t="n"/>
      <c r="C2196" s="14" t="n"/>
      <c r="D2196" s="14" t="n"/>
      <c r="E2196" s="14" t="n"/>
      <c r="F2196" s="18" t="n"/>
      <c r="G2196" s="17" t="n"/>
      <c r="H2196" s="18">
        <f>IF(OR($E2196&lt;&gt;"Desmontagem",$F2196=""),"",IFERROR($F2196-LOOKUP(2,1/(($B$4:$B2195=$B2196)*($E$4:$E2195="Montagem")),$F$4:$F2195),""))</f>
        <v/>
      </c>
      <c r="I2196" s="14" t="n"/>
    </row>
    <row r="2197">
      <c r="A2197" s="15" t="n"/>
      <c r="B2197" s="14" t="n"/>
      <c r="C2197" s="14" t="n"/>
      <c r="D2197" s="14" t="n"/>
      <c r="E2197" s="14" t="n"/>
      <c r="F2197" s="18" t="n"/>
      <c r="G2197" s="17" t="n"/>
      <c r="H2197" s="18">
        <f>IF(OR($E2197&lt;&gt;"Desmontagem",$F2197=""),"",IFERROR($F2197-LOOKUP(2,1/(($B$4:$B2196=$B2197)*($E$4:$E2196="Montagem")),$F$4:$F2196),""))</f>
        <v/>
      </c>
      <c r="I2197" s="14" t="n"/>
    </row>
    <row r="2198">
      <c r="A2198" s="15" t="n"/>
      <c r="B2198" s="14" t="n"/>
      <c r="C2198" s="14" t="n"/>
      <c r="D2198" s="14" t="n"/>
      <c r="E2198" s="14" t="n"/>
      <c r="F2198" s="18" t="n"/>
      <c r="G2198" s="17" t="n"/>
      <c r="H2198" s="18">
        <f>IF(OR($E2198&lt;&gt;"Desmontagem",$F2198=""),"",IFERROR($F2198-LOOKUP(2,1/(($B$4:$B2197=$B2198)*($E$4:$E2197="Montagem")),$F$4:$F2197),""))</f>
        <v/>
      </c>
      <c r="I2198" s="14" t="n"/>
    </row>
    <row r="2199">
      <c r="A2199" s="15" t="n"/>
      <c r="B2199" s="14" t="n"/>
      <c r="C2199" s="14" t="n"/>
      <c r="D2199" s="14" t="n"/>
      <c r="E2199" s="14" t="n"/>
      <c r="F2199" s="18" t="n"/>
      <c r="G2199" s="17" t="n"/>
      <c r="H2199" s="18">
        <f>IF(OR($E2199&lt;&gt;"Desmontagem",$F2199=""),"",IFERROR($F2199-LOOKUP(2,1/(($B$4:$B2198=$B2199)*($E$4:$E2198="Montagem")),$F$4:$F2198),""))</f>
        <v/>
      </c>
      <c r="I2199" s="14" t="n"/>
    </row>
    <row r="2200">
      <c r="A2200" s="15" t="n"/>
      <c r="B2200" s="14" t="n"/>
      <c r="C2200" s="14" t="n"/>
      <c r="D2200" s="14" t="n"/>
      <c r="E2200" s="14" t="n"/>
      <c r="F2200" s="18" t="n"/>
      <c r="G2200" s="17" t="n"/>
      <c r="H2200" s="18">
        <f>IF(OR($E2200&lt;&gt;"Desmontagem",$F2200=""),"",IFERROR($F2200-LOOKUP(2,1/(($B$4:$B2199=$B2200)*($E$4:$E2199="Montagem")),$F$4:$F2199),""))</f>
        <v/>
      </c>
      <c r="I2200" s="14" t="n"/>
    </row>
    <row r="2201">
      <c r="A2201" s="15" t="n"/>
      <c r="B2201" s="14" t="n"/>
      <c r="C2201" s="14" t="n"/>
      <c r="D2201" s="14" t="n"/>
      <c r="E2201" s="14" t="n"/>
      <c r="F2201" s="18" t="n"/>
      <c r="G2201" s="17" t="n"/>
      <c r="H2201" s="18">
        <f>IF(OR($E2201&lt;&gt;"Desmontagem",$F2201=""),"",IFERROR($F2201-LOOKUP(2,1/(($B$4:$B2200=$B2201)*($E$4:$E2200="Montagem")),$F$4:$F2200),""))</f>
        <v/>
      </c>
      <c r="I2201" s="14" t="n"/>
    </row>
    <row r="2202">
      <c r="A2202" s="15" t="n"/>
      <c r="B2202" s="14" t="n"/>
      <c r="C2202" s="14" t="n"/>
      <c r="D2202" s="14" t="n"/>
      <c r="E2202" s="14" t="n"/>
      <c r="F2202" s="18" t="n"/>
      <c r="G2202" s="17" t="n"/>
      <c r="H2202" s="18">
        <f>IF(OR($E2202&lt;&gt;"Desmontagem",$F2202=""),"",IFERROR($F2202-LOOKUP(2,1/(($B$4:$B2201=$B2202)*($E$4:$E2201="Montagem")),$F$4:$F2201),""))</f>
        <v/>
      </c>
      <c r="I2202" s="14" t="n"/>
    </row>
    <row r="2203">
      <c r="A2203" s="15" t="n"/>
      <c r="B2203" s="14" t="n"/>
      <c r="C2203" s="14" t="n"/>
      <c r="D2203" s="14" t="n"/>
      <c r="E2203" s="14" t="n"/>
      <c r="F2203" s="18" t="n"/>
      <c r="G2203" s="17" t="n"/>
      <c r="H2203" s="18">
        <f>IF(OR($E2203&lt;&gt;"Desmontagem",$F2203=""),"",IFERROR($F2203-LOOKUP(2,1/(($B$4:$B2202=$B2203)*($E$4:$E2202="Montagem")),$F$4:$F2202),""))</f>
        <v/>
      </c>
      <c r="I2203" s="14" t="n"/>
    </row>
    <row r="2204">
      <c r="A2204" s="15" t="n"/>
      <c r="B2204" s="14" t="n"/>
      <c r="C2204" s="14" t="n"/>
      <c r="D2204" s="14" t="n"/>
      <c r="E2204" s="14" t="n"/>
      <c r="F2204" s="18" t="n"/>
      <c r="G2204" s="17" t="n"/>
      <c r="H2204" s="18">
        <f>IF(OR($E2204&lt;&gt;"Desmontagem",$F2204=""),"",IFERROR($F2204-LOOKUP(2,1/(($B$4:$B2203=$B2204)*($E$4:$E2203="Montagem")),$F$4:$F2203),""))</f>
        <v/>
      </c>
      <c r="I2204" s="14" t="n"/>
    </row>
    <row r="2205">
      <c r="A2205" s="15" t="n"/>
      <c r="B2205" s="14" t="n"/>
      <c r="C2205" s="14" t="n"/>
      <c r="D2205" s="14" t="n"/>
      <c r="E2205" s="14" t="n"/>
      <c r="F2205" s="18" t="n"/>
      <c r="G2205" s="17" t="n"/>
      <c r="H2205" s="18">
        <f>IF(OR($E2205&lt;&gt;"Desmontagem",$F2205=""),"",IFERROR($F2205-LOOKUP(2,1/(($B$4:$B2204=$B2205)*($E$4:$E2204="Montagem")),$F$4:$F2204),""))</f>
        <v/>
      </c>
      <c r="I2205" s="14" t="n"/>
    </row>
    <row r="2206">
      <c r="A2206" s="15" t="n"/>
      <c r="B2206" s="14" t="n"/>
      <c r="C2206" s="14" t="n"/>
      <c r="D2206" s="14" t="n"/>
      <c r="E2206" s="14" t="n"/>
      <c r="F2206" s="18" t="n"/>
      <c r="G2206" s="17" t="n"/>
      <c r="H2206" s="18">
        <f>IF(OR($E2206&lt;&gt;"Desmontagem",$F2206=""),"",IFERROR($F2206-LOOKUP(2,1/(($B$4:$B2205=$B2206)*($E$4:$E2205="Montagem")),$F$4:$F2205),""))</f>
        <v/>
      </c>
      <c r="I2206" s="14" t="n"/>
    </row>
    <row r="2207">
      <c r="A2207" s="15" t="n"/>
      <c r="B2207" s="14" t="n"/>
      <c r="C2207" s="14" t="n"/>
      <c r="D2207" s="14" t="n"/>
      <c r="E2207" s="14" t="n"/>
      <c r="F2207" s="18" t="n"/>
      <c r="G2207" s="17" t="n"/>
      <c r="H2207" s="18">
        <f>IF(OR($E2207&lt;&gt;"Desmontagem",$F2207=""),"",IFERROR($F2207-LOOKUP(2,1/(($B$4:$B2206=$B2207)*($E$4:$E2206="Montagem")),$F$4:$F2206),""))</f>
        <v/>
      </c>
      <c r="I2207" s="14" t="n"/>
    </row>
    <row r="2208">
      <c r="A2208" s="15" t="n"/>
      <c r="B2208" s="14" t="n"/>
      <c r="C2208" s="14" t="n"/>
      <c r="D2208" s="14" t="n"/>
      <c r="E2208" s="14" t="n"/>
      <c r="F2208" s="18" t="n"/>
      <c r="G2208" s="17" t="n"/>
      <c r="H2208" s="18">
        <f>IF(OR($E2208&lt;&gt;"Desmontagem",$F2208=""),"",IFERROR($F2208-LOOKUP(2,1/(($B$4:$B2207=$B2208)*($E$4:$E2207="Montagem")),$F$4:$F2207),""))</f>
        <v/>
      </c>
      <c r="I2208" s="14" t="n"/>
    </row>
    <row r="2209">
      <c r="A2209" s="15" t="n"/>
      <c r="B2209" s="14" t="n"/>
      <c r="C2209" s="14" t="n"/>
      <c r="D2209" s="14" t="n"/>
      <c r="E2209" s="14" t="n"/>
      <c r="F2209" s="18" t="n"/>
      <c r="G2209" s="17" t="n"/>
      <c r="H2209" s="18">
        <f>IF(OR($E2209&lt;&gt;"Desmontagem",$F2209=""),"",IFERROR($F2209-LOOKUP(2,1/(($B$4:$B2208=$B2209)*($E$4:$E2208="Montagem")),$F$4:$F2208),""))</f>
        <v/>
      </c>
      <c r="I2209" s="14" t="n"/>
    </row>
    <row r="2210">
      <c r="A2210" s="15" t="n"/>
      <c r="B2210" s="14" t="n"/>
      <c r="C2210" s="14" t="n"/>
      <c r="D2210" s="14" t="n"/>
      <c r="E2210" s="14" t="n"/>
      <c r="F2210" s="18" t="n"/>
      <c r="G2210" s="17" t="n"/>
      <c r="H2210" s="18">
        <f>IF(OR($E2210&lt;&gt;"Desmontagem",$F2210=""),"",IFERROR($F2210-LOOKUP(2,1/(($B$4:$B2209=$B2210)*($E$4:$E2209="Montagem")),$F$4:$F2209),""))</f>
        <v/>
      </c>
      <c r="I2210" s="14" t="n"/>
    </row>
    <row r="2211">
      <c r="A2211" s="15" t="n"/>
      <c r="B2211" s="14" t="n"/>
      <c r="C2211" s="14" t="n"/>
      <c r="D2211" s="14" t="n"/>
      <c r="E2211" s="14" t="n"/>
      <c r="F2211" s="18" t="n"/>
      <c r="G2211" s="17" t="n"/>
      <c r="H2211" s="18">
        <f>IF(OR($E2211&lt;&gt;"Desmontagem",$F2211=""),"",IFERROR($F2211-LOOKUP(2,1/(($B$4:$B2210=$B2211)*($E$4:$E2210="Montagem")),$F$4:$F2210),""))</f>
        <v/>
      </c>
      <c r="I2211" s="14" t="n"/>
    </row>
    <row r="2212">
      <c r="A2212" s="15" t="n"/>
      <c r="B2212" s="14" t="n"/>
      <c r="C2212" s="14" t="n"/>
      <c r="D2212" s="14" t="n"/>
      <c r="E2212" s="14" t="n"/>
      <c r="F2212" s="18" t="n"/>
      <c r="G2212" s="17" t="n"/>
      <c r="H2212" s="18">
        <f>IF(OR($E2212&lt;&gt;"Desmontagem",$F2212=""),"",IFERROR($F2212-LOOKUP(2,1/(($B$4:$B2211=$B2212)*($E$4:$E2211="Montagem")),$F$4:$F2211),""))</f>
        <v/>
      </c>
      <c r="I2212" s="14" t="n"/>
    </row>
    <row r="2213">
      <c r="A2213" s="15" t="n"/>
      <c r="B2213" s="14" t="n"/>
      <c r="C2213" s="14" t="n"/>
      <c r="D2213" s="14" t="n"/>
      <c r="E2213" s="14" t="n"/>
      <c r="F2213" s="18" t="n"/>
      <c r="G2213" s="17" t="n"/>
      <c r="H2213" s="18">
        <f>IF(OR($E2213&lt;&gt;"Desmontagem",$F2213=""),"",IFERROR($F2213-LOOKUP(2,1/(($B$4:$B2212=$B2213)*($E$4:$E2212="Montagem")),$F$4:$F2212),""))</f>
        <v/>
      </c>
      <c r="I2213" s="14" t="n"/>
    </row>
    <row r="2214">
      <c r="A2214" s="15" t="n"/>
      <c r="B2214" s="14" t="n"/>
      <c r="C2214" s="14" t="n"/>
      <c r="D2214" s="14" t="n"/>
      <c r="E2214" s="14" t="n"/>
      <c r="F2214" s="18" t="n"/>
      <c r="G2214" s="17" t="n"/>
      <c r="H2214" s="18">
        <f>IF(OR($E2214&lt;&gt;"Desmontagem",$F2214=""),"",IFERROR($F2214-LOOKUP(2,1/(($B$4:$B2213=$B2214)*($E$4:$E2213="Montagem")),$F$4:$F2213),""))</f>
        <v/>
      </c>
      <c r="I2214" s="14" t="n"/>
    </row>
    <row r="2215">
      <c r="A2215" s="15" t="n"/>
      <c r="B2215" s="14" t="n"/>
      <c r="C2215" s="14" t="n"/>
      <c r="D2215" s="14" t="n"/>
      <c r="E2215" s="14" t="n"/>
      <c r="F2215" s="18" t="n"/>
      <c r="G2215" s="17" t="n"/>
      <c r="H2215" s="18">
        <f>IF(OR($E2215&lt;&gt;"Desmontagem",$F2215=""),"",IFERROR($F2215-LOOKUP(2,1/(($B$4:$B2214=$B2215)*($E$4:$E2214="Montagem")),$F$4:$F2214),""))</f>
        <v/>
      </c>
      <c r="I2215" s="14" t="n"/>
    </row>
    <row r="2216">
      <c r="A2216" s="15" t="n"/>
      <c r="B2216" s="14" t="n"/>
      <c r="C2216" s="14" t="n"/>
      <c r="D2216" s="14" t="n"/>
      <c r="E2216" s="14" t="n"/>
      <c r="F2216" s="18" t="n"/>
      <c r="G2216" s="17" t="n"/>
      <c r="H2216" s="18">
        <f>IF(OR($E2216&lt;&gt;"Desmontagem",$F2216=""),"",IFERROR($F2216-LOOKUP(2,1/(($B$4:$B2215=$B2216)*($E$4:$E2215="Montagem")),$F$4:$F2215),""))</f>
        <v/>
      </c>
      <c r="I2216" s="14" t="n"/>
    </row>
    <row r="2217">
      <c r="A2217" s="15" t="n"/>
      <c r="B2217" s="14" t="n"/>
      <c r="C2217" s="14" t="n"/>
      <c r="D2217" s="14" t="n"/>
      <c r="E2217" s="14" t="n"/>
      <c r="F2217" s="18" t="n"/>
      <c r="G2217" s="17" t="n"/>
      <c r="H2217" s="18">
        <f>IF(OR($E2217&lt;&gt;"Desmontagem",$F2217=""),"",IFERROR($F2217-LOOKUP(2,1/(($B$4:$B2216=$B2217)*($E$4:$E2216="Montagem")),$F$4:$F2216),""))</f>
        <v/>
      </c>
      <c r="I2217" s="14" t="n"/>
    </row>
    <row r="2218">
      <c r="A2218" s="15" t="n"/>
      <c r="B2218" s="14" t="n"/>
      <c r="C2218" s="14" t="n"/>
      <c r="D2218" s="14" t="n"/>
      <c r="E2218" s="14" t="n"/>
      <c r="F2218" s="18" t="n"/>
      <c r="G2218" s="17" t="n"/>
      <c r="H2218" s="18">
        <f>IF(OR($E2218&lt;&gt;"Desmontagem",$F2218=""),"",IFERROR($F2218-LOOKUP(2,1/(($B$4:$B2217=$B2218)*($E$4:$E2217="Montagem")),$F$4:$F2217),""))</f>
        <v/>
      </c>
      <c r="I2218" s="14" t="n"/>
    </row>
    <row r="2219">
      <c r="A2219" s="15" t="n"/>
      <c r="B2219" s="14" t="n"/>
      <c r="C2219" s="14" t="n"/>
      <c r="D2219" s="14" t="n"/>
      <c r="E2219" s="14" t="n"/>
      <c r="F2219" s="18" t="n"/>
      <c r="G2219" s="17" t="n"/>
      <c r="H2219" s="18">
        <f>IF(OR($E2219&lt;&gt;"Desmontagem",$F2219=""),"",IFERROR($F2219-LOOKUP(2,1/(($B$4:$B2218=$B2219)*($E$4:$E2218="Montagem")),$F$4:$F2218),""))</f>
        <v/>
      </c>
      <c r="I2219" s="14" t="n"/>
    </row>
    <row r="2220">
      <c r="A2220" s="15" t="n"/>
      <c r="B2220" s="14" t="n"/>
      <c r="C2220" s="14" t="n"/>
      <c r="D2220" s="14" t="n"/>
      <c r="E2220" s="14" t="n"/>
      <c r="F2220" s="18" t="n"/>
      <c r="G2220" s="17" t="n"/>
      <c r="H2220" s="18">
        <f>IF(OR($E2220&lt;&gt;"Desmontagem",$F2220=""),"",IFERROR($F2220-LOOKUP(2,1/(($B$4:$B2219=$B2220)*($E$4:$E2219="Montagem")),$F$4:$F2219),""))</f>
        <v/>
      </c>
      <c r="I2220" s="14" t="n"/>
    </row>
    <row r="2221">
      <c r="A2221" s="15" t="n"/>
      <c r="B2221" s="14" t="n"/>
      <c r="C2221" s="14" t="n"/>
      <c r="D2221" s="14" t="n"/>
      <c r="E2221" s="14" t="n"/>
      <c r="F2221" s="18" t="n"/>
      <c r="G2221" s="17" t="n"/>
      <c r="H2221" s="18">
        <f>IF(OR($E2221&lt;&gt;"Desmontagem",$F2221=""),"",IFERROR($F2221-LOOKUP(2,1/(($B$4:$B2220=$B2221)*($E$4:$E2220="Montagem")),$F$4:$F2220),""))</f>
        <v/>
      </c>
      <c r="I2221" s="14" t="n"/>
    </row>
    <row r="2222">
      <c r="A2222" s="15" t="n"/>
      <c r="B2222" s="14" t="n"/>
      <c r="C2222" s="14" t="n"/>
      <c r="D2222" s="14" t="n"/>
      <c r="E2222" s="14" t="n"/>
      <c r="F2222" s="18" t="n"/>
      <c r="G2222" s="17" t="n"/>
      <c r="H2222" s="18">
        <f>IF(OR($E2222&lt;&gt;"Desmontagem",$F2222=""),"",IFERROR($F2222-LOOKUP(2,1/(($B$4:$B2221=$B2222)*($E$4:$E2221="Montagem")),$F$4:$F2221),""))</f>
        <v/>
      </c>
      <c r="I2222" s="14" t="n"/>
    </row>
    <row r="2223">
      <c r="A2223" s="15" t="n"/>
      <c r="B2223" s="14" t="n"/>
      <c r="C2223" s="14" t="n"/>
      <c r="D2223" s="14" t="n"/>
      <c r="E2223" s="14" t="n"/>
      <c r="F2223" s="18" t="n"/>
      <c r="G2223" s="17" t="n"/>
      <c r="H2223" s="18">
        <f>IF(OR($E2223&lt;&gt;"Desmontagem",$F2223=""),"",IFERROR($F2223-LOOKUP(2,1/(($B$4:$B2222=$B2223)*($E$4:$E2222="Montagem")),$F$4:$F2222),""))</f>
        <v/>
      </c>
      <c r="I2223" s="14" t="n"/>
    </row>
    <row r="2224">
      <c r="A2224" s="15" t="n"/>
      <c r="B2224" s="14" t="n"/>
      <c r="C2224" s="14" t="n"/>
      <c r="D2224" s="14" t="n"/>
      <c r="E2224" s="14" t="n"/>
      <c r="F2224" s="18" t="n"/>
      <c r="G2224" s="17" t="n"/>
      <c r="H2224" s="18">
        <f>IF(OR($E2224&lt;&gt;"Desmontagem",$F2224=""),"",IFERROR($F2224-LOOKUP(2,1/(($B$4:$B2223=$B2224)*($E$4:$E2223="Montagem")),$F$4:$F2223),""))</f>
        <v/>
      </c>
      <c r="I2224" s="14" t="n"/>
    </row>
    <row r="2225">
      <c r="A2225" s="15" t="n"/>
      <c r="B2225" s="14" t="n"/>
      <c r="C2225" s="14" t="n"/>
      <c r="D2225" s="14" t="n"/>
      <c r="E2225" s="14" t="n"/>
      <c r="F2225" s="18" t="n"/>
      <c r="G2225" s="17" t="n"/>
      <c r="H2225" s="18">
        <f>IF(OR($E2225&lt;&gt;"Desmontagem",$F2225=""),"",IFERROR($F2225-LOOKUP(2,1/(($B$4:$B2224=$B2225)*($E$4:$E2224="Montagem")),$F$4:$F2224),""))</f>
        <v/>
      </c>
      <c r="I2225" s="14" t="n"/>
    </row>
    <row r="2226">
      <c r="A2226" s="15" t="n"/>
      <c r="B2226" s="14" t="n"/>
      <c r="C2226" s="14" t="n"/>
      <c r="D2226" s="14" t="n"/>
      <c r="E2226" s="14" t="n"/>
      <c r="F2226" s="18" t="n"/>
      <c r="G2226" s="17" t="n"/>
      <c r="H2226" s="18">
        <f>IF(OR($E2226&lt;&gt;"Desmontagem",$F2226=""),"",IFERROR($F2226-LOOKUP(2,1/(($B$4:$B2225=$B2226)*($E$4:$E2225="Montagem")),$F$4:$F2225),""))</f>
        <v/>
      </c>
      <c r="I2226" s="14" t="n"/>
    </row>
    <row r="2227">
      <c r="A2227" s="15" t="n"/>
      <c r="B2227" s="14" t="n"/>
      <c r="C2227" s="14" t="n"/>
      <c r="D2227" s="14" t="n"/>
      <c r="E2227" s="14" t="n"/>
      <c r="F2227" s="18" t="n"/>
      <c r="G2227" s="17" t="n"/>
      <c r="H2227" s="18">
        <f>IF(OR($E2227&lt;&gt;"Desmontagem",$F2227=""),"",IFERROR($F2227-LOOKUP(2,1/(($B$4:$B2226=$B2227)*($E$4:$E2226="Montagem")),$F$4:$F2226),""))</f>
        <v/>
      </c>
      <c r="I2227" s="14" t="n"/>
    </row>
    <row r="2228">
      <c r="A2228" s="15" t="n"/>
      <c r="B2228" s="14" t="n"/>
      <c r="C2228" s="14" t="n"/>
      <c r="D2228" s="14" t="n"/>
      <c r="E2228" s="14" t="n"/>
      <c r="F2228" s="18" t="n"/>
      <c r="G2228" s="17" t="n"/>
      <c r="H2228" s="18">
        <f>IF(OR($E2228&lt;&gt;"Desmontagem",$F2228=""),"",IFERROR($F2228-LOOKUP(2,1/(($B$4:$B2227=$B2228)*($E$4:$E2227="Montagem")),$F$4:$F2227),""))</f>
        <v/>
      </c>
      <c r="I2228" s="14" t="n"/>
    </row>
    <row r="2229">
      <c r="A2229" s="15" t="n"/>
      <c r="B2229" s="14" t="n"/>
      <c r="C2229" s="14" t="n"/>
      <c r="D2229" s="14" t="n"/>
      <c r="E2229" s="14" t="n"/>
      <c r="F2229" s="18" t="n"/>
      <c r="G2229" s="17" t="n"/>
      <c r="H2229" s="18">
        <f>IF(OR($E2229&lt;&gt;"Desmontagem",$F2229=""),"",IFERROR($F2229-LOOKUP(2,1/(($B$4:$B2228=$B2229)*($E$4:$E2228="Montagem")),$F$4:$F2228),""))</f>
        <v/>
      </c>
      <c r="I2229" s="14" t="n"/>
    </row>
    <row r="2230">
      <c r="A2230" s="15" t="n"/>
      <c r="B2230" s="14" t="n"/>
      <c r="C2230" s="14" t="n"/>
      <c r="D2230" s="14" t="n"/>
      <c r="E2230" s="14" t="n"/>
      <c r="F2230" s="18" t="n"/>
      <c r="G2230" s="17" t="n"/>
      <c r="H2230" s="18">
        <f>IF(OR($E2230&lt;&gt;"Desmontagem",$F2230=""),"",IFERROR($F2230-LOOKUP(2,1/(($B$4:$B2229=$B2230)*($E$4:$E2229="Montagem")),$F$4:$F2229),""))</f>
        <v/>
      </c>
      <c r="I2230" s="14" t="n"/>
    </row>
    <row r="2231">
      <c r="A2231" s="15" t="n"/>
      <c r="B2231" s="14" t="n"/>
      <c r="C2231" s="14" t="n"/>
      <c r="D2231" s="14" t="n"/>
      <c r="E2231" s="14" t="n"/>
      <c r="F2231" s="18" t="n"/>
      <c r="G2231" s="17" t="n"/>
      <c r="H2231" s="18">
        <f>IF(OR($E2231&lt;&gt;"Desmontagem",$F2231=""),"",IFERROR($F2231-LOOKUP(2,1/(($B$4:$B2230=$B2231)*($E$4:$E2230="Montagem")),$F$4:$F2230),""))</f>
        <v/>
      </c>
      <c r="I2231" s="14" t="n"/>
    </row>
    <row r="2232">
      <c r="A2232" s="15" t="n"/>
      <c r="B2232" s="14" t="n"/>
      <c r="C2232" s="14" t="n"/>
      <c r="D2232" s="14" t="n"/>
      <c r="E2232" s="14" t="n"/>
      <c r="F2232" s="18" t="n"/>
      <c r="G2232" s="17" t="n"/>
      <c r="H2232" s="18">
        <f>IF(OR($E2232&lt;&gt;"Desmontagem",$F2232=""),"",IFERROR($F2232-LOOKUP(2,1/(($B$4:$B2231=$B2232)*($E$4:$E2231="Montagem")),$F$4:$F2231),""))</f>
        <v/>
      </c>
      <c r="I2232" s="14" t="n"/>
    </row>
    <row r="2233">
      <c r="A2233" s="15" t="n"/>
      <c r="B2233" s="14" t="n"/>
      <c r="C2233" s="14" t="n"/>
      <c r="D2233" s="14" t="n"/>
      <c r="E2233" s="14" t="n"/>
      <c r="F2233" s="18" t="n"/>
      <c r="G2233" s="17" t="n"/>
      <c r="H2233" s="18">
        <f>IF(OR($E2233&lt;&gt;"Desmontagem",$F2233=""),"",IFERROR($F2233-LOOKUP(2,1/(($B$4:$B2232=$B2233)*($E$4:$E2232="Montagem")),$F$4:$F2232),""))</f>
        <v/>
      </c>
      <c r="I2233" s="14" t="n"/>
    </row>
    <row r="2234">
      <c r="A2234" s="15" t="n"/>
      <c r="B2234" s="14" t="n"/>
      <c r="C2234" s="14" t="n"/>
      <c r="D2234" s="14" t="n"/>
      <c r="E2234" s="14" t="n"/>
      <c r="F2234" s="18" t="n"/>
      <c r="G2234" s="17" t="n"/>
      <c r="H2234" s="18">
        <f>IF(OR($E2234&lt;&gt;"Desmontagem",$F2234=""),"",IFERROR($F2234-LOOKUP(2,1/(($B$4:$B2233=$B2234)*($E$4:$E2233="Montagem")),$F$4:$F2233),""))</f>
        <v/>
      </c>
      <c r="I2234" s="14" t="n"/>
    </row>
    <row r="2235">
      <c r="A2235" s="15" t="n"/>
      <c r="B2235" s="14" t="n"/>
      <c r="C2235" s="14" t="n"/>
      <c r="D2235" s="14" t="n"/>
      <c r="E2235" s="14" t="n"/>
      <c r="F2235" s="18" t="n"/>
      <c r="G2235" s="17" t="n"/>
      <c r="H2235" s="18">
        <f>IF(OR($E2235&lt;&gt;"Desmontagem",$F2235=""),"",IFERROR($F2235-LOOKUP(2,1/(($B$4:$B2234=$B2235)*($E$4:$E2234="Montagem")),$F$4:$F2234),""))</f>
        <v/>
      </c>
      <c r="I2235" s="14" t="n"/>
    </row>
    <row r="2236">
      <c r="A2236" s="15" t="n"/>
      <c r="B2236" s="14" t="n"/>
      <c r="C2236" s="14" t="n"/>
      <c r="D2236" s="14" t="n"/>
      <c r="E2236" s="14" t="n"/>
      <c r="F2236" s="18" t="n"/>
      <c r="G2236" s="17" t="n"/>
      <c r="H2236" s="18">
        <f>IF(OR($E2236&lt;&gt;"Desmontagem",$F2236=""),"",IFERROR($F2236-LOOKUP(2,1/(($B$4:$B2235=$B2236)*($E$4:$E2235="Montagem")),$F$4:$F2235),""))</f>
        <v/>
      </c>
      <c r="I2236" s="14" t="n"/>
    </row>
    <row r="2237">
      <c r="A2237" s="15" t="n"/>
      <c r="B2237" s="14" t="n"/>
      <c r="C2237" s="14" t="n"/>
      <c r="D2237" s="14" t="n"/>
      <c r="E2237" s="14" t="n"/>
      <c r="F2237" s="18" t="n"/>
      <c r="G2237" s="17" t="n"/>
      <c r="H2237" s="18">
        <f>IF(OR($E2237&lt;&gt;"Desmontagem",$F2237=""),"",IFERROR($F2237-LOOKUP(2,1/(($B$4:$B2236=$B2237)*($E$4:$E2236="Montagem")),$F$4:$F2236),""))</f>
        <v/>
      </c>
      <c r="I2237" s="14" t="n"/>
    </row>
    <row r="2238">
      <c r="A2238" s="15" t="n"/>
      <c r="B2238" s="14" t="n"/>
      <c r="C2238" s="14" t="n"/>
      <c r="D2238" s="14" t="n"/>
      <c r="E2238" s="14" t="n"/>
      <c r="F2238" s="18" t="n"/>
      <c r="G2238" s="17" t="n"/>
      <c r="H2238" s="18">
        <f>IF(OR($E2238&lt;&gt;"Desmontagem",$F2238=""),"",IFERROR($F2238-LOOKUP(2,1/(($B$4:$B2237=$B2238)*($E$4:$E2237="Montagem")),$F$4:$F2237),""))</f>
        <v/>
      </c>
      <c r="I2238" s="14" t="n"/>
    </row>
    <row r="2239">
      <c r="A2239" s="15" t="n"/>
      <c r="B2239" s="14" t="n"/>
      <c r="C2239" s="14" t="n"/>
      <c r="D2239" s="14" t="n"/>
      <c r="E2239" s="14" t="n"/>
      <c r="F2239" s="18" t="n"/>
      <c r="G2239" s="17" t="n"/>
      <c r="H2239" s="18">
        <f>IF(OR($E2239&lt;&gt;"Desmontagem",$F2239=""),"",IFERROR($F2239-LOOKUP(2,1/(($B$4:$B2238=$B2239)*($E$4:$E2238="Montagem")),$F$4:$F2238),""))</f>
        <v/>
      </c>
      <c r="I2239" s="14" t="n"/>
    </row>
    <row r="2240">
      <c r="A2240" s="15" t="n"/>
      <c r="B2240" s="14" t="n"/>
      <c r="C2240" s="14" t="n"/>
      <c r="D2240" s="14" t="n"/>
      <c r="E2240" s="14" t="n"/>
      <c r="F2240" s="18" t="n"/>
      <c r="G2240" s="17" t="n"/>
      <c r="H2240" s="18">
        <f>IF(OR($E2240&lt;&gt;"Desmontagem",$F2240=""),"",IFERROR($F2240-LOOKUP(2,1/(($B$4:$B2239=$B2240)*($E$4:$E2239="Montagem")),$F$4:$F2239),""))</f>
        <v/>
      </c>
      <c r="I2240" s="14" t="n"/>
    </row>
    <row r="2241">
      <c r="A2241" s="15" t="n"/>
      <c r="B2241" s="14" t="n"/>
      <c r="C2241" s="14" t="n"/>
      <c r="D2241" s="14" t="n"/>
      <c r="E2241" s="14" t="n"/>
      <c r="F2241" s="18" t="n"/>
      <c r="G2241" s="17" t="n"/>
      <c r="H2241" s="18">
        <f>IF(OR($E2241&lt;&gt;"Desmontagem",$F2241=""),"",IFERROR($F2241-LOOKUP(2,1/(($B$4:$B2240=$B2241)*($E$4:$E2240="Montagem")),$F$4:$F2240),""))</f>
        <v/>
      </c>
      <c r="I2241" s="14" t="n"/>
    </row>
    <row r="2242">
      <c r="A2242" s="15" t="n"/>
      <c r="B2242" s="14" t="n"/>
      <c r="C2242" s="14" t="n"/>
      <c r="D2242" s="14" t="n"/>
      <c r="E2242" s="14" t="n"/>
      <c r="F2242" s="18" t="n"/>
      <c r="G2242" s="17" t="n"/>
      <c r="H2242" s="18">
        <f>IF(OR($E2242&lt;&gt;"Desmontagem",$F2242=""),"",IFERROR($F2242-LOOKUP(2,1/(($B$4:$B2241=$B2242)*($E$4:$E2241="Montagem")),$F$4:$F2241),""))</f>
        <v/>
      </c>
      <c r="I2242" s="14" t="n"/>
    </row>
    <row r="2243">
      <c r="A2243" s="15" t="n"/>
      <c r="B2243" s="14" t="n"/>
      <c r="C2243" s="14" t="n"/>
      <c r="D2243" s="14" t="n"/>
      <c r="E2243" s="14" t="n"/>
      <c r="F2243" s="18" t="n"/>
      <c r="G2243" s="17" t="n"/>
      <c r="H2243" s="18">
        <f>IF(OR($E2243&lt;&gt;"Desmontagem",$F2243=""),"",IFERROR($F2243-LOOKUP(2,1/(($B$4:$B2242=$B2243)*($E$4:$E2242="Montagem")),$F$4:$F2242),""))</f>
        <v/>
      </c>
      <c r="I2243" s="14" t="n"/>
    </row>
    <row r="2244">
      <c r="A2244" s="15" t="n"/>
      <c r="B2244" s="14" t="n"/>
      <c r="C2244" s="14" t="n"/>
      <c r="D2244" s="14" t="n"/>
      <c r="E2244" s="14" t="n"/>
      <c r="F2244" s="18" t="n"/>
      <c r="G2244" s="17" t="n"/>
      <c r="H2244" s="18">
        <f>IF(OR($E2244&lt;&gt;"Desmontagem",$F2244=""),"",IFERROR($F2244-LOOKUP(2,1/(($B$4:$B2243=$B2244)*($E$4:$E2243="Montagem")),$F$4:$F2243),""))</f>
        <v/>
      </c>
      <c r="I2244" s="14" t="n"/>
    </row>
    <row r="2245">
      <c r="A2245" s="15" t="n"/>
      <c r="B2245" s="14" t="n"/>
      <c r="C2245" s="14" t="n"/>
      <c r="D2245" s="14" t="n"/>
      <c r="E2245" s="14" t="n"/>
      <c r="F2245" s="18" t="n"/>
      <c r="G2245" s="17" t="n"/>
      <c r="H2245" s="18">
        <f>IF(OR($E2245&lt;&gt;"Desmontagem",$F2245=""),"",IFERROR($F2245-LOOKUP(2,1/(($B$4:$B2244=$B2245)*($E$4:$E2244="Montagem")),$F$4:$F2244),""))</f>
        <v/>
      </c>
      <c r="I2245" s="14" t="n"/>
    </row>
    <row r="2246">
      <c r="A2246" s="15" t="n"/>
      <c r="B2246" s="14" t="n"/>
      <c r="C2246" s="14" t="n"/>
      <c r="D2246" s="14" t="n"/>
      <c r="E2246" s="14" t="n"/>
      <c r="F2246" s="18" t="n"/>
      <c r="G2246" s="17" t="n"/>
      <c r="H2246" s="18">
        <f>IF(OR($E2246&lt;&gt;"Desmontagem",$F2246=""),"",IFERROR($F2246-LOOKUP(2,1/(($B$4:$B2245=$B2246)*($E$4:$E2245="Montagem")),$F$4:$F2245),""))</f>
        <v/>
      </c>
      <c r="I2246" s="14" t="n"/>
    </row>
    <row r="2247">
      <c r="A2247" s="15" t="n"/>
      <c r="B2247" s="14" t="n"/>
      <c r="C2247" s="14" t="n"/>
      <c r="D2247" s="14" t="n"/>
      <c r="E2247" s="14" t="n"/>
      <c r="F2247" s="18" t="n"/>
      <c r="G2247" s="17" t="n"/>
      <c r="H2247" s="18">
        <f>IF(OR($E2247&lt;&gt;"Desmontagem",$F2247=""),"",IFERROR($F2247-LOOKUP(2,1/(($B$4:$B2246=$B2247)*($E$4:$E2246="Montagem")),$F$4:$F2246),""))</f>
        <v/>
      </c>
      <c r="I2247" s="14" t="n"/>
    </row>
    <row r="2248">
      <c r="A2248" s="15" t="n"/>
      <c r="B2248" s="14" t="n"/>
      <c r="C2248" s="14" t="n"/>
      <c r="D2248" s="14" t="n"/>
      <c r="E2248" s="14" t="n"/>
      <c r="F2248" s="18" t="n"/>
      <c r="G2248" s="17" t="n"/>
      <c r="H2248" s="18">
        <f>IF(OR($E2248&lt;&gt;"Desmontagem",$F2248=""),"",IFERROR($F2248-LOOKUP(2,1/(($B$4:$B2247=$B2248)*($E$4:$E2247="Montagem")),$F$4:$F2247),""))</f>
        <v/>
      </c>
      <c r="I2248" s="14" t="n"/>
    </row>
    <row r="2249">
      <c r="A2249" s="15" t="n"/>
      <c r="B2249" s="14" t="n"/>
      <c r="C2249" s="14" t="n"/>
      <c r="D2249" s="14" t="n"/>
      <c r="E2249" s="14" t="n"/>
      <c r="F2249" s="18" t="n"/>
      <c r="G2249" s="17" t="n"/>
      <c r="H2249" s="18">
        <f>IF(OR($E2249&lt;&gt;"Desmontagem",$F2249=""),"",IFERROR($F2249-LOOKUP(2,1/(($B$4:$B2248=$B2249)*($E$4:$E2248="Montagem")),$F$4:$F2248),""))</f>
        <v/>
      </c>
      <c r="I2249" s="14" t="n"/>
    </row>
    <row r="2250">
      <c r="A2250" s="15" t="n"/>
      <c r="B2250" s="14" t="n"/>
      <c r="C2250" s="14" t="n"/>
      <c r="D2250" s="14" t="n"/>
      <c r="E2250" s="14" t="n"/>
      <c r="F2250" s="18" t="n"/>
      <c r="G2250" s="17" t="n"/>
      <c r="H2250" s="18">
        <f>IF(OR($E2250&lt;&gt;"Desmontagem",$F2250=""),"",IFERROR($F2250-LOOKUP(2,1/(($B$4:$B2249=$B2250)*($E$4:$E2249="Montagem")),$F$4:$F2249),""))</f>
        <v/>
      </c>
      <c r="I2250" s="14" t="n"/>
    </row>
    <row r="2251">
      <c r="A2251" s="15" t="n"/>
      <c r="B2251" s="14" t="n"/>
      <c r="C2251" s="14" t="n"/>
      <c r="D2251" s="14" t="n"/>
      <c r="E2251" s="14" t="n"/>
      <c r="F2251" s="18" t="n"/>
      <c r="G2251" s="17" t="n"/>
      <c r="H2251" s="18">
        <f>IF(OR($E2251&lt;&gt;"Desmontagem",$F2251=""),"",IFERROR($F2251-LOOKUP(2,1/(($B$4:$B2250=$B2251)*($E$4:$E2250="Montagem")),$F$4:$F2250),""))</f>
        <v/>
      </c>
      <c r="I2251" s="14" t="n"/>
    </row>
    <row r="2252">
      <c r="A2252" s="15" t="n"/>
      <c r="B2252" s="14" t="n"/>
      <c r="C2252" s="14" t="n"/>
      <c r="D2252" s="14" t="n"/>
      <c r="E2252" s="14" t="n"/>
      <c r="F2252" s="18" t="n"/>
      <c r="G2252" s="17" t="n"/>
      <c r="H2252" s="18">
        <f>IF(OR($E2252&lt;&gt;"Desmontagem",$F2252=""),"",IFERROR($F2252-LOOKUP(2,1/(($B$4:$B2251=$B2252)*($E$4:$E2251="Montagem")),$F$4:$F2251),""))</f>
        <v/>
      </c>
      <c r="I2252" s="14" t="n"/>
    </row>
    <row r="2253">
      <c r="A2253" s="15" t="n"/>
      <c r="B2253" s="14" t="n"/>
      <c r="C2253" s="14" t="n"/>
      <c r="D2253" s="14" t="n"/>
      <c r="E2253" s="14" t="n"/>
      <c r="F2253" s="18" t="n"/>
      <c r="G2253" s="17" t="n"/>
      <c r="H2253" s="18">
        <f>IF(OR($E2253&lt;&gt;"Desmontagem",$F2253=""),"",IFERROR($F2253-LOOKUP(2,1/(($B$4:$B2252=$B2253)*($E$4:$E2252="Montagem")),$F$4:$F2252),""))</f>
        <v/>
      </c>
      <c r="I2253" s="14" t="n"/>
    </row>
    <row r="2254">
      <c r="A2254" s="15" t="n"/>
      <c r="B2254" s="14" t="n"/>
      <c r="C2254" s="14" t="n"/>
      <c r="D2254" s="14" t="n"/>
      <c r="E2254" s="14" t="n"/>
      <c r="F2254" s="18" t="n"/>
      <c r="G2254" s="17" t="n"/>
      <c r="H2254" s="18">
        <f>IF(OR($E2254&lt;&gt;"Desmontagem",$F2254=""),"",IFERROR($F2254-LOOKUP(2,1/(($B$4:$B2253=$B2254)*($E$4:$E2253="Montagem")),$F$4:$F2253),""))</f>
        <v/>
      </c>
      <c r="I2254" s="14" t="n"/>
    </row>
    <row r="2255">
      <c r="A2255" s="15" t="n"/>
      <c r="B2255" s="14" t="n"/>
      <c r="C2255" s="14" t="n"/>
      <c r="D2255" s="14" t="n"/>
      <c r="E2255" s="14" t="n"/>
      <c r="F2255" s="18" t="n"/>
      <c r="G2255" s="17" t="n"/>
      <c r="H2255" s="18">
        <f>IF(OR($E2255&lt;&gt;"Desmontagem",$F2255=""),"",IFERROR($F2255-LOOKUP(2,1/(($B$4:$B2254=$B2255)*($E$4:$E2254="Montagem")),$F$4:$F2254),""))</f>
        <v/>
      </c>
      <c r="I2255" s="14" t="n"/>
    </row>
    <row r="2256">
      <c r="A2256" s="15" t="n"/>
      <c r="B2256" s="14" t="n"/>
      <c r="C2256" s="14" t="n"/>
      <c r="D2256" s="14" t="n"/>
      <c r="E2256" s="14" t="n"/>
      <c r="F2256" s="18" t="n"/>
      <c r="G2256" s="17" t="n"/>
      <c r="H2256" s="18">
        <f>IF(OR($E2256&lt;&gt;"Desmontagem",$F2256=""),"",IFERROR($F2256-LOOKUP(2,1/(($B$4:$B2255=$B2256)*($E$4:$E2255="Montagem")),$F$4:$F2255),""))</f>
        <v/>
      </c>
      <c r="I2256" s="14" t="n"/>
    </row>
    <row r="2257">
      <c r="A2257" s="15" t="n"/>
      <c r="B2257" s="14" t="n"/>
      <c r="C2257" s="14" t="n"/>
      <c r="D2257" s="14" t="n"/>
      <c r="E2257" s="14" t="n"/>
      <c r="F2257" s="18" t="n"/>
      <c r="G2257" s="17" t="n"/>
      <c r="H2257" s="18">
        <f>IF(OR($E2257&lt;&gt;"Desmontagem",$F2257=""),"",IFERROR($F2257-LOOKUP(2,1/(($B$4:$B2256=$B2257)*($E$4:$E2256="Montagem")),$F$4:$F2256),""))</f>
        <v/>
      </c>
      <c r="I2257" s="14" t="n"/>
    </row>
    <row r="2258">
      <c r="A2258" s="15" t="n"/>
      <c r="B2258" s="14" t="n"/>
      <c r="C2258" s="14" t="n"/>
      <c r="D2258" s="14" t="n"/>
      <c r="E2258" s="14" t="n"/>
      <c r="F2258" s="18" t="n"/>
      <c r="G2258" s="17" t="n"/>
      <c r="H2258" s="18">
        <f>IF(OR($E2258&lt;&gt;"Desmontagem",$F2258=""),"",IFERROR($F2258-LOOKUP(2,1/(($B$4:$B2257=$B2258)*($E$4:$E2257="Montagem")),$F$4:$F2257),""))</f>
        <v/>
      </c>
      <c r="I2258" s="14" t="n"/>
    </row>
    <row r="2259">
      <c r="A2259" s="15" t="n"/>
      <c r="B2259" s="14" t="n"/>
      <c r="C2259" s="14" t="n"/>
      <c r="D2259" s="14" t="n"/>
      <c r="E2259" s="14" t="n"/>
      <c r="F2259" s="18" t="n"/>
      <c r="G2259" s="17" t="n"/>
      <c r="H2259" s="18">
        <f>IF(OR($E2259&lt;&gt;"Desmontagem",$F2259=""),"",IFERROR($F2259-LOOKUP(2,1/(($B$4:$B2258=$B2259)*($E$4:$E2258="Montagem")),$F$4:$F2258),""))</f>
        <v/>
      </c>
      <c r="I2259" s="14" t="n"/>
    </row>
    <row r="2260">
      <c r="A2260" s="15" t="n"/>
      <c r="B2260" s="14" t="n"/>
      <c r="C2260" s="14" t="n"/>
      <c r="D2260" s="14" t="n"/>
      <c r="E2260" s="14" t="n"/>
      <c r="F2260" s="18" t="n"/>
      <c r="G2260" s="17" t="n"/>
      <c r="H2260" s="18">
        <f>IF(OR($E2260&lt;&gt;"Desmontagem",$F2260=""),"",IFERROR($F2260-LOOKUP(2,1/(($B$4:$B2259=$B2260)*($E$4:$E2259="Montagem")),$F$4:$F2259),""))</f>
        <v/>
      </c>
      <c r="I2260" s="14" t="n"/>
    </row>
    <row r="2261">
      <c r="A2261" s="15" t="n"/>
      <c r="B2261" s="14" t="n"/>
      <c r="C2261" s="14" t="n"/>
      <c r="D2261" s="14" t="n"/>
      <c r="E2261" s="14" t="n"/>
      <c r="F2261" s="18" t="n"/>
      <c r="G2261" s="17" t="n"/>
      <c r="H2261" s="18">
        <f>IF(OR($E2261&lt;&gt;"Desmontagem",$F2261=""),"",IFERROR($F2261-LOOKUP(2,1/(($B$4:$B2260=$B2261)*($E$4:$E2260="Montagem")),$F$4:$F2260),""))</f>
        <v/>
      </c>
      <c r="I2261" s="14" t="n"/>
    </row>
    <row r="2262">
      <c r="A2262" s="15" t="n"/>
      <c r="B2262" s="14" t="n"/>
      <c r="C2262" s="14" t="n"/>
      <c r="D2262" s="14" t="n"/>
      <c r="E2262" s="14" t="n"/>
      <c r="F2262" s="18" t="n"/>
      <c r="G2262" s="17" t="n"/>
      <c r="H2262" s="18">
        <f>IF(OR($E2262&lt;&gt;"Desmontagem",$F2262=""),"",IFERROR($F2262-LOOKUP(2,1/(($B$4:$B2261=$B2262)*($E$4:$E2261="Montagem")),$F$4:$F2261),""))</f>
        <v/>
      </c>
      <c r="I2262" s="14" t="n"/>
    </row>
    <row r="2263">
      <c r="A2263" s="15" t="n"/>
      <c r="B2263" s="14" t="n"/>
      <c r="C2263" s="14" t="n"/>
      <c r="D2263" s="14" t="n"/>
      <c r="E2263" s="14" t="n"/>
      <c r="F2263" s="18" t="n"/>
      <c r="G2263" s="17" t="n"/>
      <c r="H2263" s="18">
        <f>IF(OR($E2263&lt;&gt;"Desmontagem",$F2263=""),"",IFERROR($F2263-LOOKUP(2,1/(($B$4:$B2262=$B2263)*($E$4:$E2262="Montagem")),$F$4:$F2262),""))</f>
        <v/>
      </c>
      <c r="I2263" s="14" t="n"/>
    </row>
    <row r="2264">
      <c r="A2264" s="15" t="n"/>
      <c r="B2264" s="14" t="n"/>
      <c r="C2264" s="14" t="n"/>
      <c r="D2264" s="14" t="n"/>
      <c r="E2264" s="14" t="n"/>
      <c r="F2264" s="18" t="n"/>
      <c r="G2264" s="17" t="n"/>
      <c r="H2264" s="18">
        <f>IF(OR($E2264&lt;&gt;"Desmontagem",$F2264=""),"",IFERROR($F2264-LOOKUP(2,1/(($B$4:$B2263=$B2264)*($E$4:$E2263="Montagem")),$F$4:$F2263),""))</f>
        <v/>
      </c>
      <c r="I2264" s="14" t="n"/>
    </row>
    <row r="2265">
      <c r="A2265" s="15" t="n"/>
      <c r="B2265" s="14" t="n"/>
      <c r="C2265" s="14" t="n"/>
      <c r="D2265" s="14" t="n"/>
      <c r="E2265" s="14" t="n"/>
      <c r="F2265" s="18" t="n"/>
      <c r="G2265" s="17" t="n"/>
      <c r="H2265" s="18">
        <f>IF(OR($E2265&lt;&gt;"Desmontagem",$F2265=""),"",IFERROR($F2265-LOOKUP(2,1/(($B$4:$B2264=$B2265)*($E$4:$E2264="Montagem")),$F$4:$F2264),""))</f>
        <v/>
      </c>
      <c r="I2265" s="14" t="n"/>
    </row>
    <row r="2266">
      <c r="A2266" s="15" t="n"/>
      <c r="B2266" s="14" t="n"/>
      <c r="C2266" s="14" t="n"/>
      <c r="D2266" s="14" t="n"/>
      <c r="E2266" s="14" t="n"/>
      <c r="F2266" s="18" t="n"/>
      <c r="G2266" s="17" t="n"/>
      <c r="H2266" s="18">
        <f>IF(OR($E2266&lt;&gt;"Desmontagem",$F2266=""),"",IFERROR($F2266-LOOKUP(2,1/(($B$4:$B2265=$B2266)*($E$4:$E2265="Montagem")),$F$4:$F2265),""))</f>
        <v/>
      </c>
      <c r="I2266" s="14" t="n"/>
    </row>
    <row r="2267">
      <c r="A2267" s="15" t="n"/>
      <c r="B2267" s="14" t="n"/>
      <c r="C2267" s="14" t="n"/>
      <c r="D2267" s="14" t="n"/>
      <c r="E2267" s="14" t="n"/>
      <c r="F2267" s="18" t="n"/>
      <c r="G2267" s="17" t="n"/>
      <c r="H2267" s="18">
        <f>IF(OR($E2267&lt;&gt;"Desmontagem",$F2267=""),"",IFERROR($F2267-LOOKUP(2,1/(($B$4:$B2266=$B2267)*($E$4:$E2266="Montagem")),$F$4:$F2266),""))</f>
        <v/>
      </c>
      <c r="I2267" s="14" t="n"/>
    </row>
    <row r="2268">
      <c r="A2268" s="15" t="n"/>
      <c r="B2268" s="14" t="n"/>
      <c r="C2268" s="14" t="n"/>
      <c r="D2268" s="14" t="n"/>
      <c r="E2268" s="14" t="n"/>
      <c r="F2268" s="18" t="n"/>
      <c r="G2268" s="17" t="n"/>
      <c r="H2268" s="18">
        <f>IF(OR($E2268&lt;&gt;"Desmontagem",$F2268=""),"",IFERROR($F2268-LOOKUP(2,1/(($B$4:$B2267=$B2268)*($E$4:$E2267="Montagem")),$F$4:$F2267),""))</f>
        <v/>
      </c>
      <c r="I2268" s="14" t="n"/>
    </row>
    <row r="2269">
      <c r="A2269" s="15" t="n"/>
      <c r="B2269" s="14" t="n"/>
      <c r="C2269" s="14" t="n"/>
      <c r="D2269" s="14" t="n"/>
      <c r="E2269" s="14" t="n"/>
      <c r="F2269" s="18" t="n"/>
      <c r="G2269" s="17" t="n"/>
      <c r="H2269" s="18">
        <f>IF(OR($E2269&lt;&gt;"Desmontagem",$F2269=""),"",IFERROR($F2269-LOOKUP(2,1/(($B$4:$B2268=$B2269)*($E$4:$E2268="Montagem")),$F$4:$F2268),""))</f>
        <v/>
      </c>
      <c r="I2269" s="14" t="n"/>
    </row>
    <row r="2270">
      <c r="A2270" s="15" t="n"/>
      <c r="B2270" s="14" t="n"/>
      <c r="C2270" s="14" t="n"/>
      <c r="D2270" s="14" t="n"/>
      <c r="E2270" s="14" t="n"/>
      <c r="F2270" s="18" t="n"/>
      <c r="G2270" s="17" t="n"/>
      <c r="H2270" s="18">
        <f>IF(OR($E2270&lt;&gt;"Desmontagem",$F2270=""),"",IFERROR($F2270-LOOKUP(2,1/(($B$4:$B2269=$B2270)*($E$4:$E2269="Montagem")),$F$4:$F2269),""))</f>
        <v/>
      </c>
      <c r="I2270" s="14" t="n"/>
    </row>
    <row r="2271">
      <c r="A2271" s="15" t="n"/>
      <c r="B2271" s="14" t="n"/>
      <c r="C2271" s="14" t="n"/>
      <c r="D2271" s="14" t="n"/>
      <c r="E2271" s="14" t="n"/>
      <c r="F2271" s="18" t="n"/>
      <c r="G2271" s="17" t="n"/>
      <c r="H2271" s="18">
        <f>IF(OR($E2271&lt;&gt;"Desmontagem",$F2271=""),"",IFERROR($F2271-LOOKUP(2,1/(($B$4:$B2270=$B2271)*($E$4:$E2270="Montagem")),$F$4:$F2270),""))</f>
        <v/>
      </c>
      <c r="I2271" s="14" t="n"/>
    </row>
    <row r="2272">
      <c r="A2272" s="15" t="n"/>
      <c r="B2272" s="14" t="n"/>
      <c r="C2272" s="14" t="n"/>
      <c r="D2272" s="14" t="n"/>
      <c r="E2272" s="14" t="n"/>
      <c r="F2272" s="18" t="n"/>
      <c r="G2272" s="17" t="n"/>
      <c r="H2272" s="18">
        <f>IF(OR($E2272&lt;&gt;"Desmontagem",$F2272=""),"",IFERROR($F2272-LOOKUP(2,1/(($B$4:$B2271=$B2272)*($E$4:$E2271="Montagem")),$F$4:$F2271),""))</f>
        <v/>
      </c>
      <c r="I2272" s="14" t="n"/>
    </row>
    <row r="2273">
      <c r="A2273" s="15" t="n"/>
      <c r="B2273" s="14" t="n"/>
      <c r="C2273" s="14" t="n"/>
      <c r="D2273" s="14" t="n"/>
      <c r="E2273" s="14" t="n"/>
      <c r="F2273" s="18" t="n"/>
      <c r="G2273" s="17" t="n"/>
      <c r="H2273" s="18">
        <f>IF(OR($E2273&lt;&gt;"Desmontagem",$F2273=""),"",IFERROR($F2273-LOOKUP(2,1/(($B$4:$B2272=$B2273)*($E$4:$E2272="Montagem")),$F$4:$F2272),""))</f>
        <v/>
      </c>
      <c r="I2273" s="14" t="n"/>
    </row>
    <row r="2274">
      <c r="A2274" s="15" t="n"/>
      <c r="B2274" s="14" t="n"/>
      <c r="C2274" s="14" t="n"/>
      <c r="D2274" s="14" t="n"/>
      <c r="E2274" s="14" t="n"/>
      <c r="F2274" s="18" t="n"/>
      <c r="G2274" s="17" t="n"/>
      <c r="H2274" s="18">
        <f>IF(OR($E2274&lt;&gt;"Desmontagem",$F2274=""),"",IFERROR($F2274-LOOKUP(2,1/(($B$4:$B2273=$B2274)*($E$4:$E2273="Montagem")),$F$4:$F2273),""))</f>
        <v/>
      </c>
      <c r="I2274" s="14" t="n"/>
    </row>
    <row r="2275">
      <c r="A2275" s="15" t="n"/>
      <c r="B2275" s="14" t="n"/>
      <c r="C2275" s="14" t="n"/>
      <c r="D2275" s="14" t="n"/>
      <c r="E2275" s="14" t="n"/>
      <c r="F2275" s="18" t="n"/>
      <c r="G2275" s="17" t="n"/>
      <c r="H2275" s="18">
        <f>IF(OR($E2275&lt;&gt;"Desmontagem",$F2275=""),"",IFERROR($F2275-LOOKUP(2,1/(($B$4:$B2274=$B2275)*($E$4:$E2274="Montagem")),$F$4:$F2274),""))</f>
        <v/>
      </c>
      <c r="I2275" s="14" t="n"/>
    </row>
    <row r="2276">
      <c r="A2276" s="15" t="n"/>
      <c r="B2276" s="14" t="n"/>
      <c r="C2276" s="14" t="n"/>
      <c r="D2276" s="14" t="n"/>
      <c r="E2276" s="14" t="n"/>
      <c r="F2276" s="18" t="n"/>
      <c r="G2276" s="17" t="n"/>
      <c r="H2276" s="18">
        <f>IF(OR($E2276&lt;&gt;"Desmontagem",$F2276=""),"",IFERROR($F2276-LOOKUP(2,1/(($B$4:$B2275=$B2276)*($E$4:$E2275="Montagem")),$F$4:$F2275),""))</f>
        <v/>
      </c>
      <c r="I2276" s="14" t="n"/>
    </row>
    <row r="2277">
      <c r="A2277" s="15" t="n"/>
      <c r="B2277" s="14" t="n"/>
      <c r="C2277" s="14" t="n"/>
      <c r="D2277" s="14" t="n"/>
      <c r="E2277" s="14" t="n"/>
      <c r="F2277" s="18" t="n"/>
      <c r="G2277" s="17" t="n"/>
      <c r="H2277" s="18">
        <f>IF(OR($E2277&lt;&gt;"Desmontagem",$F2277=""),"",IFERROR($F2277-LOOKUP(2,1/(($B$4:$B2276=$B2277)*($E$4:$E2276="Montagem")),$F$4:$F2276),""))</f>
        <v/>
      </c>
      <c r="I2277" s="14" t="n"/>
    </row>
    <row r="2278">
      <c r="A2278" s="15" t="n"/>
      <c r="B2278" s="14" t="n"/>
      <c r="C2278" s="14" t="n"/>
      <c r="D2278" s="14" t="n"/>
      <c r="E2278" s="14" t="n"/>
      <c r="F2278" s="18" t="n"/>
      <c r="G2278" s="17" t="n"/>
      <c r="H2278" s="18">
        <f>IF(OR($E2278&lt;&gt;"Desmontagem",$F2278=""),"",IFERROR($F2278-LOOKUP(2,1/(($B$4:$B2277=$B2278)*($E$4:$E2277="Montagem")),$F$4:$F2277),""))</f>
        <v/>
      </c>
      <c r="I2278" s="14" t="n"/>
    </row>
    <row r="2279">
      <c r="A2279" s="15" t="n"/>
      <c r="B2279" s="14" t="n"/>
      <c r="C2279" s="14" t="n"/>
      <c r="D2279" s="14" t="n"/>
      <c r="E2279" s="14" t="n"/>
      <c r="F2279" s="18" t="n"/>
      <c r="G2279" s="17" t="n"/>
      <c r="H2279" s="18">
        <f>IF(OR($E2279&lt;&gt;"Desmontagem",$F2279=""),"",IFERROR($F2279-LOOKUP(2,1/(($B$4:$B2278=$B2279)*($E$4:$E2278="Montagem")),$F$4:$F2278),""))</f>
        <v/>
      </c>
      <c r="I2279" s="14" t="n"/>
    </row>
    <row r="2280">
      <c r="A2280" s="15" t="n"/>
      <c r="B2280" s="14" t="n"/>
      <c r="C2280" s="14" t="n"/>
      <c r="D2280" s="14" t="n"/>
      <c r="E2280" s="14" t="n"/>
      <c r="F2280" s="18" t="n"/>
      <c r="G2280" s="17" t="n"/>
      <c r="H2280" s="18">
        <f>IF(OR($E2280&lt;&gt;"Desmontagem",$F2280=""),"",IFERROR($F2280-LOOKUP(2,1/(($B$4:$B2279=$B2280)*($E$4:$E2279="Montagem")),$F$4:$F2279),""))</f>
        <v/>
      </c>
      <c r="I2280" s="14" t="n"/>
    </row>
    <row r="2281">
      <c r="A2281" s="15" t="n"/>
      <c r="B2281" s="14" t="n"/>
      <c r="C2281" s="14" t="n"/>
      <c r="D2281" s="14" t="n"/>
      <c r="E2281" s="14" t="n"/>
      <c r="F2281" s="18" t="n"/>
      <c r="G2281" s="17" t="n"/>
      <c r="H2281" s="18">
        <f>IF(OR($E2281&lt;&gt;"Desmontagem",$F2281=""),"",IFERROR($F2281-LOOKUP(2,1/(($B$4:$B2280=$B2281)*($E$4:$E2280="Montagem")),$F$4:$F2280),""))</f>
        <v/>
      </c>
      <c r="I2281" s="14" t="n"/>
    </row>
    <row r="2282">
      <c r="A2282" s="15" t="n"/>
      <c r="B2282" s="14" t="n"/>
      <c r="C2282" s="14" t="n"/>
      <c r="D2282" s="14" t="n"/>
      <c r="E2282" s="14" t="n"/>
      <c r="F2282" s="18" t="n"/>
      <c r="G2282" s="17" t="n"/>
      <c r="H2282" s="18">
        <f>IF(OR($E2282&lt;&gt;"Desmontagem",$F2282=""),"",IFERROR($F2282-LOOKUP(2,1/(($B$4:$B2281=$B2282)*($E$4:$E2281="Montagem")),$F$4:$F2281),""))</f>
        <v/>
      </c>
      <c r="I2282" s="14" t="n"/>
    </row>
    <row r="2283">
      <c r="A2283" s="15" t="n"/>
      <c r="B2283" s="14" t="n"/>
      <c r="C2283" s="14" t="n"/>
      <c r="D2283" s="14" t="n"/>
      <c r="E2283" s="14" t="n"/>
      <c r="F2283" s="18" t="n"/>
      <c r="G2283" s="17" t="n"/>
      <c r="H2283" s="18">
        <f>IF(OR($E2283&lt;&gt;"Desmontagem",$F2283=""),"",IFERROR($F2283-LOOKUP(2,1/(($B$4:$B2282=$B2283)*($E$4:$E2282="Montagem")),$F$4:$F2282),""))</f>
        <v/>
      </c>
      <c r="I2283" s="14" t="n"/>
    </row>
    <row r="2284">
      <c r="A2284" s="15" t="n"/>
      <c r="B2284" s="14" t="n"/>
      <c r="C2284" s="14" t="n"/>
      <c r="D2284" s="14" t="n"/>
      <c r="E2284" s="14" t="n"/>
      <c r="F2284" s="18" t="n"/>
      <c r="G2284" s="17" t="n"/>
      <c r="H2284" s="18">
        <f>IF(OR($E2284&lt;&gt;"Desmontagem",$F2284=""),"",IFERROR($F2284-LOOKUP(2,1/(($B$4:$B2283=$B2284)*($E$4:$E2283="Montagem")),$F$4:$F2283),""))</f>
        <v/>
      </c>
      <c r="I2284" s="14" t="n"/>
    </row>
    <row r="2285">
      <c r="A2285" s="15" t="n"/>
      <c r="B2285" s="14" t="n"/>
      <c r="C2285" s="14" t="n"/>
      <c r="D2285" s="14" t="n"/>
      <c r="E2285" s="14" t="n"/>
      <c r="F2285" s="18" t="n"/>
      <c r="G2285" s="17" t="n"/>
      <c r="H2285" s="18">
        <f>IF(OR($E2285&lt;&gt;"Desmontagem",$F2285=""),"",IFERROR($F2285-LOOKUP(2,1/(($B$4:$B2284=$B2285)*($E$4:$E2284="Montagem")),$F$4:$F2284),""))</f>
        <v/>
      </c>
      <c r="I2285" s="14" t="n"/>
    </row>
    <row r="2286">
      <c r="A2286" s="15" t="n"/>
      <c r="B2286" s="14" t="n"/>
      <c r="C2286" s="14" t="n"/>
      <c r="D2286" s="14" t="n"/>
      <c r="E2286" s="14" t="n"/>
      <c r="F2286" s="18" t="n"/>
      <c r="G2286" s="17" t="n"/>
      <c r="H2286" s="18">
        <f>IF(OR($E2286&lt;&gt;"Desmontagem",$F2286=""),"",IFERROR($F2286-LOOKUP(2,1/(($B$4:$B2285=$B2286)*($E$4:$E2285="Montagem")),$F$4:$F2285),""))</f>
        <v/>
      </c>
      <c r="I2286" s="14" t="n"/>
    </row>
    <row r="2287">
      <c r="A2287" s="15" t="n"/>
      <c r="B2287" s="14" t="n"/>
      <c r="C2287" s="14" t="n"/>
      <c r="D2287" s="14" t="n"/>
      <c r="E2287" s="14" t="n"/>
      <c r="F2287" s="18" t="n"/>
      <c r="G2287" s="17" t="n"/>
      <c r="H2287" s="18">
        <f>IF(OR($E2287&lt;&gt;"Desmontagem",$F2287=""),"",IFERROR($F2287-LOOKUP(2,1/(($B$4:$B2286=$B2287)*($E$4:$E2286="Montagem")),$F$4:$F2286),""))</f>
        <v/>
      </c>
      <c r="I2287" s="14" t="n"/>
    </row>
    <row r="2288">
      <c r="A2288" s="15" t="n"/>
      <c r="B2288" s="14" t="n"/>
      <c r="C2288" s="14" t="n"/>
      <c r="D2288" s="14" t="n"/>
      <c r="E2288" s="14" t="n"/>
      <c r="F2288" s="18" t="n"/>
      <c r="G2288" s="17" t="n"/>
      <c r="H2288" s="18">
        <f>IF(OR($E2288&lt;&gt;"Desmontagem",$F2288=""),"",IFERROR($F2288-LOOKUP(2,1/(($B$4:$B2287=$B2288)*($E$4:$E2287="Montagem")),$F$4:$F2287),""))</f>
        <v/>
      </c>
      <c r="I2288" s="14" t="n"/>
    </row>
    <row r="2289">
      <c r="A2289" s="15" t="n"/>
      <c r="B2289" s="14" t="n"/>
      <c r="C2289" s="14" t="n"/>
      <c r="D2289" s="14" t="n"/>
      <c r="E2289" s="14" t="n"/>
      <c r="F2289" s="18" t="n"/>
      <c r="G2289" s="17" t="n"/>
      <c r="H2289" s="18">
        <f>IF(OR($E2289&lt;&gt;"Desmontagem",$F2289=""),"",IFERROR($F2289-LOOKUP(2,1/(($B$4:$B2288=$B2289)*($E$4:$E2288="Montagem")),$F$4:$F2288),""))</f>
        <v/>
      </c>
      <c r="I2289" s="14" t="n"/>
    </row>
    <row r="2290">
      <c r="A2290" s="15" t="n"/>
      <c r="B2290" s="14" t="n"/>
      <c r="C2290" s="14" t="n"/>
      <c r="D2290" s="14" t="n"/>
      <c r="E2290" s="14" t="n"/>
      <c r="F2290" s="18" t="n"/>
      <c r="G2290" s="17" t="n"/>
      <c r="H2290" s="18">
        <f>IF(OR($E2290&lt;&gt;"Desmontagem",$F2290=""),"",IFERROR($F2290-LOOKUP(2,1/(($B$4:$B2289=$B2290)*($E$4:$E2289="Montagem")),$F$4:$F2289),""))</f>
        <v/>
      </c>
      <c r="I2290" s="14" t="n"/>
    </row>
    <row r="2291">
      <c r="A2291" s="15" t="n"/>
      <c r="B2291" s="14" t="n"/>
      <c r="C2291" s="14" t="n"/>
      <c r="D2291" s="14" t="n"/>
      <c r="E2291" s="14" t="n"/>
      <c r="F2291" s="18" t="n"/>
      <c r="G2291" s="17" t="n"/>
      <c r="H2291" s="18">
        <f>IF(OR($E2291&lt;&gt;"Desmontagem",$F2291=""),"",IFERROR($F2291-LOOKUP(2,1/(($B$4:$B2290=$B2291)*($E$4:$E2290="Montagem")),$F$4:$F2290),""))</f>
        <v/>
      </c>
      <c r="I2291" s="14" t="n"/>
    </row>
    <row r="2292">
      <c r="A2292" s="15" t="n"/>
      <c r="B2292" s="14" t="n"/>
      <c r="C2292" s="14" t="n"/>
      <c r="D2292" s="14" t="n"/>
      <c r="E2292" s="14" t="n"/>
      <c r="F2292" s="18" t="n"/>
      <c r="G2292" s="17" t="n"/>
      <c r="H2292" s="18">
        <f>IF(OR($E2292&lt;&gt;"Desmontagem",$F2292=""),"",IFERROR($F2292-LOOKUP(2,1/(($B$4:$B2291=$B2292)*($E$4:$E2291="Montagem")),$F$4:$F2291),""))</f>
        <v/>
      </c>
      <c r="I2292" s="14" t="n"/>
    </row>
    <row r="2293">
      <c r="A2293" s="15" t="n"/>
      <c r="B2293" s="14" t="n"/>
      <c r="C2293" s="14" t="n"/>
      <c r="D2293" s="14" t="n"/>
      <c r="E2293" s="14" t="n"/>
      <c r="F2293" s="18" t="n"/>
      <c r="G2293" s="17" t="n"/>
      <c r="H2293" s="18">
        <f>IF(OR($E2293&lt;&gt;"Desmontagem",$F2293=""),"",IFERROR($F2293-LOOKUP(2,1/(($B$4:$B2292=$B2293)*($E$4:$E2292="Montagem")),$F$4:$F2292),""))</f>
        <v/>
      </c>
      <c r="I2293" s="14" t="n"/>
    </row>
    <row r="2294">
      <c r="A2294" s="15" t="n"/>
      <c r="B2294" s="14" t="n"/>
      <c r="C2294" s="14" t="n"/>
      <c r="D2294" s="14" t="n"/>
      <c r="E2294" s="14" t="n"/>
      <c r="F2294" s="18" t="n"/>
      <c r="G2294" s="17" t="n"/>
      <c r="H2294" s="18">
        <f>IF(OR($E2294&lt;&gt;"Desmontagem",$F2294=""),"",IFERROR($F2294-LOOKUP(2,1/(($B$4:$B2293=$B2294)*($E$4:$E2293="Montagem")),$F$4:$F2293),""))</f>
        <v/>
      </c>
      <c r="I2294" s="14" t="n"/>
    </row>
    <row r="2295">
      <c r="A2295" s="15" t="n"/>
      <c r="B2295" s="14" t="n"/>
      <c r="C2295" s="14" t="n"/>
      <c r="D2295" s="14" t="n"/>
      <c r="E2295" s="14" t="n"/>
      <c r="F2295" s="18" t="n"/>
      <c r="G2295" s="17" t="n"/>
      <c r="H2295" s="18">
        <f>IF(OR($E2295&lt;&gt;"Desmontagem",$F2295=""),"",IFERROR($F2295-LOOKUP(2,1/(($B$4:$B2294=$B2295)*($E$4:$E2294="Montagem")),$F$4:$F2294),""))</f>
        <v/>
      </c>
      <c r="I2295" s="14" t="n"/>
    </row>
    <row r="2296">
      <c r="A2296" s="15" t="n"/>
      <c r="B2296" s="14" t="n"/>
      <c r="C2296" s="14" t="n"/>
      <c r="D2296" s="14" t="n"/>
      <c r="E2296" s="14" t="n"/>
      <c r="F2296" s="18" t="n"/>
      <c r="G2296" s="17" t="n"/>
      <c r="H2296" s="18">
        <f>IF(OR($E2296&lt;&gt;"Desmontagem",$F2296=""),"",IFERROR($F2296-LOOKUP(2,1/(($B$4:$B2295=$B2296)*($E$4:$E2295="Montagem")),$F$4:$F2295),""))</f>
        <v/>
      </c>
      <c r="I2296" s="14" t="n"/>
    </row>
    <row r="2297">
      <c r="A2297" s="15" t="n"/>
      <c r="B2297" s="14" t="n"/>
      <c r="C2297" s="14" t="n"/>
      <c r="D2297" s="14" t="n"/>
      <c r="E2297" s="14" t="n"/>
      <c r="F2297" s="18" t="n"/>
      <c r="G2297" s="17" t="n"/>
      <c r="H2297" s="18">
        <f>IF(OR($E2297&lt;&gt;"Desmontagem",$F2297=""),"",IFERROR($F2297-LOOKUP(2,1/(($B$4:$B2296=$B2297)*($E$4:$E2296="Montagem")),$F$4:$F2296),""))</f>
        <v/>
      </c>
      <c r="I2297" s="14" t="n"/>
    </row>
    <row r="2298">
      <c r="A2298" s="15" t="n"/>
      <c r="B2298" s="14" t="n"/>
      <c r="C2298" s="14" t="n"/>
      <c r="D2298" s="14" t="n"/>
      <c r="E2298" s="14" t="n"/>
      <c r="F2298" s="18" t="n"/>
      <c r="G2298" s="17" t="n"/>
      <c r="H2298" s="18">
        <f>IF(OR($E2298&lt;&gt;"Desmontagem",$F2298=""),"",IFERROR($F2298-LOOKUP(2,1/(($B$4:$B2297=$B2298)*($E$4:$E2297="Montagem")),$F$4:$F2297),""))</f>
        <v/>
      </c>
      <c r="I2298" s="14" t="n"/>
    </row>
    <row r="2299">
      <c r="A2299" s="15" t="n"/>
      <c r="B2299" s="14" t="n"/>
      <c r="C2299" s="14" t="n"/>
      <c r="D2299" s="14" t="n"/>
      <c r="E2299" s="14" t="n"/>
      <c r="F2299" s="18" t="n"/>
      <c r="G2299" s="17" t="n"/>
      <c r="H2299" s="18">
        <f>IF(OR($E2299&lt;&gt;"Desmontagem",$F2299=""),"",IFERROR($F2299-LOOKUP(2,1/(($B$4:$B2298=$B2299)*($E$4:$E2298="Montagem")),$F$4:$F2298),""))</f>
        <v/>
      </c>
      <c r="I2299" s="14" t="n"/>
    </row>
    <row r="2300">
      <c r="A2300" s="15" t="n"/>
      <c r="B2300" s="14" t="n"/>
      <c r="C2300" s="14" t="n"/>
      <c r="D2300" s="14" t="n"/>
      <c r="E2300" s="14" t="n"/>
      <c r="F2300" s="18" t="n"/>
      <c r="G2300" s="17" t="n"/>
      <c r="H2300" s="18">
        <f>IF(OR($E2300&lt;&gt;"Desmontagem",$F2300=""),"",IFERROR($F2300-LOOKUP(2,1/(($B$4:$B2299=$B2300)*($E$4:$E2299="Montagem")),$F$4:$F2299),""))</f>
        <v/>
      </c>
      <c r="I2300" s="14" t="n"/>
    </row>
    <row r="2301">
      <c r="A2301" s="15" t="n"/>
      <c r="B2301" s="14" t="n"/>
      <c r="C2301" s="14" t="n"/>
      <c r="D2301" s="14" t="n"/>
      <c r="E2301" s="14" t="n"/>
      <c r="F2301" s="18" t="n"/>
      <c r="G2301" s="17" t="n"/>
      <c r="H2301" s="18">
        <f>IF(OR($E2301&lt;&gt;"Desmontagem",$F2301=""),"",IFERROR($F2301-LOOKUP(2,1/(($B$4:$B2300=$B2301)*($E$4:$E2300="Montagem")),$F$4:$F2300),""))</f>
        <v/>
      </c>
      <c r="I2301" s="14" t="n"/>
    </row>
    <row r="2302">
      <c r="A2302" s="15" t="n"/>
      <c r="B2302" s="14" t="n"/>
      <c r="C2302" s="14" t="n"/>
      <c r="D2302" s="14" t="n"/>
      <c r="E2302" s="14" t="n"/>
      <c r="F2302" s="18" t="n"/>
      <c r="G2302" s="17" t="n"/>
      <c r="H2302" s="18">
        <f>IF(OR($E2302&lt;&gt;"Desmontagem",$F2302=""),"",IFERROR($F2302-LOOKUP(2,1/(($B$4:$B2301=$B2302)*($E$4:$E2301="Montagem")),$F$4:$F2301),""))</f>
        <v/>
      </c>
      <c r="I2302" s="14" t="n"/>
    </row>
    <row r="2303">
      <c r="A2303" s="15" t="n"/>
      <c r="B2303" s="14" t="n"/>
      <c r="C2303" s="14" t="n"/>
      <c r="D2303" s="14" t="n"/>
      <c r="E2303" s="14" t="n"/>
      <c r="F2303" s="18" t="n"/>
      <c r="G2303" s="17" t="n"/>
      <c r="H2303" s="18">
        <f>IF(OR($E2303&lt;&gt;"Desmontagem",$F2303=""),"",IFERROR($F2303-LOOKUP(2,1/(($B$4:$B2302=$B2303)*($E$4:$E2302="Montagem")),$F$4:$F2302),""))</f>
        <v/>
      </c>
      <c r="I2303" s="14" t="n"/>
    </row>
    <row r="2304">
      <c r="A2304" s="15" t="n"/>
      <c r="B2304" s="14" t="n"/>
      <c r="C2304" s="14" t="n"/>
      <c r="D2304" s="14" t="n"/>
      <c r="E2304" s="14" t="n"/>
      <c r="F2304" s="18" t="n"/>
      <c r="G2304" s="17" t="n"/>
      <c r="H2304" s="18">
        <f>IF(OR($E2304&lt;&gt;"Desmontagem",$F2304=""),"",IFERROR($F2304-LOOKUP(2,1/(($B$4:$B2303=$B2304)*($E$4:$E2303="Montagem")),$F$4:$F2303),""))</f>
        <v/>
      </c>
      <c r="I2304" s="14" t="n"/>
    </row>
    <row r="2305">
      <c r="A2305" s="15" t="n"/>
      <c r="B2305" s="14" t="n"/>
      <c r="C2305" s="14" t="n"/>
      <c r="D2305" s="14" t="n"/>
      <c r="E2305" s="14" t="n"/>
      <c r="F2305" s="18" t="n"/>
      <c r="G2305" s="17" t="n"/>
      <c r="H2305" s="18">
        <f>IF(OR($E2305&lt;&gt;"Desmontagem",$F2305=""),"",IFERROR($F2305-LOOKUP(2,1/(($B$4:$B2304=$B2305)*($E$4:$E2304="Montagem")),$F$4:$F2304),""))</f>
        <v/>
      </c>
      <c r="I2305" s="14" t="n"/>
    </row>
    <row r="2306">
      <c r="A2306" s="15" t="n"/>
      <c r="B2306" s="14" t="n"/>
      <c r="C2306" s="14" t="n"/>
      <c r="D2306" s="14" t="n"/>
      <c r="E2306" s="14" t="n"/>
      <c r="F2306" s="18" t="n"/>
      <c r="G2306" s="17" t="n"/>
      <c r="H2306" s="18">
        <f>IF(OR($E2306&lt;&gt;"Desmontagem",$F2306=""),"",IFERROR($F2306-LOOKUP(2,1/(($B$4:$B2305=$B2306)*($E$4:$E2305="Montagem")),$F$4:$F2305),""))</f>
        <v/>
      </c>
      <c r="I2306" s="14" t="n"/>
    </row>
    <row r="2307">
      <c r="A2307" s="15" t="n"/>
      <c r="B2307" s="14" t="n"/>
      <c r="C2307" s="14" t="n"/>
      <c r="D2307" s="14" t="n"/>
      <c r="E2307" s="14" t="n"/>
      <c r="F2307" s="18" t="n"/>
      <c r="G2307" s="17" t="n"/>
      <c r="H2307" s="18">
        <f>IF(OR($E2307&lt;&gt;"Desmontagem",$F2307=""),"",IFERROR($F2307-LOOKUP(2,1/(($B$4:$B2306=$B2307)*($E$4:$E2306="Montagem")),$F$4:$F2306),""))</f>
        <v/>
      </c>
      <c r="I2307" s="14" t="n"/>
    </row>
    <row r="2308">
      <c r="A2308" s="15" t="n"/>
      <c r="B2308" s="14" t="n"/>
      <c r="C2308" s="14" t="n"/>
      <c r="D2308" s="14" t="n"/>
      <c r="E2308" s="14" t="n"/>
      <c r="F2308" s="18" t="n"/>
      <c r="G2308" s="17" t="n"/>
      <c r="H2308" s="18">
        <f>IF(OR($E2308&lt;&gt;"Desmontagem",$F2308=""),"",IFERROR($F2308-LOOKUP(2,1/(($B$4:$B2307=$B2308)*($E$4:$E2307="Montagem")),$F$4:$F2307),""))</f>
        <v/>
      </c>
      <c r="I2308" s="14" t="n"/>
    </row>
    <row r="2309">
      <c r="A2309" s="15" t="n"/>
      <c r="B2309" s="14" t="n"/>
      <c r="C2309" s="14" t="n"/>
      <c r="D2309" s="14" t="n"/>
      <c r="E2309" s="14" t="n"/>
      <c r="F2309" s="18" t="n"/>
      <c r="G2309" s="17" t="n"/>
      <c r="H2309" s="18">
        <f>IF(OR($E2309&lt;&gt;"Desmontagem",$F2309=""),"",IFERROR($F2309-LOOKUP(2,1/(($B$4:$B2308=$B2309)*($E$4:$E2308="Montagem")),$F$4:$F2308),""))</f>
        <v/>
      </c>
      <c r="I2309" s="14" t="n"/>
    </row>
    <row r="2310">
      <c r="A2310" s="15" t="n"/>
      <c r="B2310" s="14" t="n"/>
      <c r="C2310" s="14" t="n"/>
      <c r="D2310" s="14" t="n"/>
      <c r="E2310" s="14" t="n"/>
      <c r="F2310" s="18" t="n"/>
      <c r="G2310" s="17" t="n"/>
      <c r="H2310" s="18">
        <f>IF(OR($E2310&lt;&gt;"Desmontagem",$F2310=""),"",IFERROR($F2310-LOOKUP(2,1/(($B$4:$B2309=$B2310)*($E$4:$E2309="Montagem")),$F$4:$F2309),""))</f>
        <v/>
      </c>
      <c r="I2310" s="14" t="n"/>
    </row>
    <row r="2311">
      <c r="A2311" s="15" t="n"/>
      <c r="B2311" s="14" t="n"/>
      <c r="C2311" s="14" t="n"/>
      <c r="D2311" s="14" t="n"/>
      <c r="E2311" s="14" t="n"/>
      <c r="F2311" s="18" t="n"/>
      <c r="G2311" s="17" t="n"/>
      <c r="H2311" s="18">
        <f>IF(OR($E2311&lt;&gt;"Desmontagem",$F2311=""),"",IFERROR($F2311-LOOKUP(2,1/(($B$4:$B2310=$B2311)*($E$4:$E2310="Montagem")),$F$4:$F2310),""))</f>
        <v/>
      </c>
      <c r="I2311" s="14" t="n"/>
    </row>
    <row r="2312">
      <c r="A2312" s="15" t="n"/>
      <c r="B2312" s="14" t="n"/>
      <c r="C2312" s="14" t="n"/>
      <c r="D2312" s="14" t="n"/>
      <c r="E2312" s="14" t="n"/>
      <c r="F2312" s="18" t="n"/>
      <c r="G2312" s="17" t="n"/>
      <c r="H2312" s="18">
        <f>IF(OR($E2312&lt;&gt;"Desmontagem",$F2312=""),"",IFERROR($F2312-LOOKUP(2,1/(($B$4:$B2311=$B2312)*($E$4:$E2311="Montagem")),$F$4:$F2311),""))</f>
        <v/>
      </c>
      <c r="I2312" s="14" t="n"/>
    </row>
    <row r="2313">
      <c r="A2313" s="15" t="n"/>
      <c r="B2313" s="14" t="n"/>
      <c r="C2313" s="14" t="n"/>
      <c r="D2313" s="14" t="n"/>
      <c r="E2313" s="14" t="n"/>
      <c r="F2313" s="18" t="n"/>
      <c r="G2313" s="17" t="n"/>
      <c r="H2313" s="18">
        <f>IF(OR($E2313&lt;&gt;"Desmontagem",$F2313=""),"",IFERROR($F2313-LOOKUP(2,1/(($B$4:$B2312=$B2313)*($E$4:$E2312="Montagem")),$F$4:$F2312),""))</f>
        <v/>
      </c>
      <c r="I2313" s="14" t="n"/>
    </row>
    <row r="2314">
      <c r="A2314" s="15" t="n"/>
      <c r="B2314" s="14" t="n"/>
      <c r="C2314" s="14" t="n"/>
      <c r="D2314" s="14" t="n"/>
      <c r="E2314" s="14" t="n"/>
      <c r="F2314" s="18" t="n"/>
      <c r="G2314" s="17" t="n"/>
      <c r="H2314" s="18">
        <f>IF(OR($E2314&lt;&gt;"Desmontagem",$F2314=""),"",IFERROR($F2314-LOOKUP(2,1/(($B$4:$B2313=$B2314)*($E$4:$E2313="Montagem")),$F$4:$F2313),""))</f>
        <v/>
      </c>
      <c r="I2314" s="14" t="n"/>
    </row>
    <row r="2315">
      <c r="A2315" s="15" t="n"/>
      <c r="B2315" s="14" t="n"/>
      <c r="C2315" s="14" t="n"/>
      <c r="D2315" s="14" t="n"/>
      <c r="E2315" s="14" t="n"/>
      <c r="F2315" s="18" t="n"/>
      <c r="G2315" s="17" t="n"/>
      <c r="H2315" s="18">
        <f>IF(OR($E2315&lt;&gt;"Desmontagem",$F2315=""),"",IFERROR($F2315-LOOKUP(2,1/(($B$4:$B2314=$B2315)*($E$4:$E2314="Montagem")),$F$4:$F2314),""))</f>
        <v/>
      </c>
      <c r="I2315" s="14" t="n"/>
    </row>
    <row r="2316">
      <c r="A2316" s="15" t="n"/>
      <c r="B2316" s="14" t="n"/>
      <c r="C2316" s="14" t="n"/>
      <c r="D2316" s="14" t="n"/>
      <c r="E2316" s="14" t="n"/>
      <c r="F2316" s="18" t="n"/>
      <c r="G2316" s="17" t="n"/>
      <c r="H2316" s="18">
        <f>IF(OR($E2316&lt;&gt;"Desmontagem",$F2316=""),"",IFERROR($F2316-LOOKUP(2,1/(($B$4:$B2315=$B2316)*($E$4:$E2315="Montagem")),$F$4:$F2315),""))</f>
        <v/>
      </c>
      <c r="I2316" s="14" t="n"/>
    </row>
    <row r="2317">
      <c r="A2317" s="15" t="n"/>
      <c r="B2317" s="14" t="n"/>
      <c r="C2317" s="14" t="n"/>
      <c r="D2317" s="14" t="n"/>
      <c r="E2317" s="14" t="n"/>
      <c r="F2317" s="18" t="n"/>
      <c r="G2317" s="17" t="n"/>
      <c r="H2317" s="18">
        <f>IF(OR($E2317&lt;&gt;"Desmontagem",$F2317=""),"",IFERROR($F2317-LOOKUP(2,1/(($B$4:$B2316=$B2317)*($E$4:$E2316="Montagem")),$F$4:$F2316),""))</f>
        <v/>
      </c>
      <c r="I2317" s="14" t="n"/>
    </row>
    <row r="2318">
      <c r="A2318" s="15" t="n"/>
      <c r="B2318" s="14" t="n"/>
      <c r="C2318" s="14" t="n"/>
      <c r="D2318" s="14" t="n"/>
      <c r="E2318" s="14" t="n"/>
      <c r="F2318" s="18" t="n"/>
      <c r="G2318" s="17" t="n"/>
      <c r="H2318" s="18">
        <f>IF(OR($E2318&lt;&gt;"Desmontagem",$F2318=""),"",IFERROR($F2318-LOOKUP(2,1/(($B$4:$B2317=$B2318)*($E$4:$E2317="Montagem")),$F$4:$F2317),""))</f>
        <v/>
      </c>
      <c r="I2318" s="14" t="n"/>
    </row>
    <row r="2319">
      <c r="A2319" s="15" t="n"/>
      <c r="B2319" s="14" t="n"/>
      <c r="C2319" s="14" t="n"/>
      <c r="D2319" s="14" t="n"/>
      <c r="E2319" s="14" t="n"/>
      <c r="F2319" s="18" t="n"/>
      <c r="G2319" s="17" t="n"/>
      <c r="H2319" s="18">
        <f>IF(OR($E2319&lt;&gt;"Desmontagem",$F2319=""),"",IFERROR($F2319-LOOKUP(2,1/(($B$4:$B2318=$B2319)*($E$4:$E2318="Montagem")),$F$4:$F2318),""))</f>
        <v/>
      </c>
      <c r="I2319" s="14" t="n"/>
    </row>
    <row r="2320">
      <c r="A2320" s="15" t="n"/>
      <c r="B2320" s="14" t="n"/>
      <c r="C2320" s="14" t="n"/>
      <c r="D2320" s="14" t="n"/>
      <c r="E2320" s="14" t="n"/>
      <c r="F2320" s="18" t="n"/>
      <c r="G2320" s="17" t="n"/>
      <c r="H2320" s="18">
        <f>IF(OR($E2320&lt;&gt;"Desmontagem",$F2320=""),"",IFERROR($F2320-LOOKUP(2,1/(($B$4:$B2319=$B2320)*($E$4:$E2319="Montagem")),$F$4:$F2319),""))</f>
        <v/>
      </c>
      <c r="I2320" s="14" t="n"/>
    </row>
    <row r="2321">
      <c r="A2321" s="15" t="n"/>
      <c r="B2321" s="14" t="n"/>
      <c r="C2321" s="14" t="n"/>
      <c r="D2321" s="14" t="n"/>
      <c r="E2321" s="14" t="n"/>
      <c r="F2321" s="18" t="n"/>
      <c r="G2321" s="17" t="n"/>
      <c r="H2321" s="18">
        <f>IF(OR($E2321&lt;&gt;"Desmontagem",$F2321=""),"",IFERROR($F2321-LOOKUP(2,1/(($B$4:$B2320=$B2321)*($E$4:$E2320="Montagem")),$F$4:$F2320),""))</f>
        <v/>
      </c>
      <c r="I2321" s="14" t="n"/>
    </row>
    <row r="2322">
      <c r="A2322" s="15" t="n"/>
      <c r="B2322" s="14" t="n"/>
      <c r="C2322" s="14" t="n"/>
      <c r="D2322" s="14" t="n"/>
      <c r="E2322" s="14" t="n"/>
      <c r="F2322" s="18" t="n"/>
      <c r="G2322" s="17" t="n"/>
      <c r="H2322" s="18">
        <f>IF(OR($E2322&lt;&gt;"Desmontagem",$F2322=""),"",IFERROR($F2322-LOOKUP(2,1/(($B$4:$B2321=$B2322)*($E$4:$E2321="Montagem")),$F$4:$F2321),""))</f>
        <v/>
      </c>
      <c r="I2322" s="14" t="n"/>
    </row>
    <row r="2323">
      <c r="A2323" s="15" t="n"/>
      <c r="B2323" s="14" t="n"/>
      <c r="C2323" s="14" t="n"/>
      <c r="D2323" s="14" t="n"/>
      <c r="E2323" s="14" t="n"/>
      <c r="F2323" s="18" t="n"/>
      <c r="G2323" s="17" t="n"/>
      <c r="H2323" s="18">
        <f>IF(OR($E2323&lt;&gt;"Desmontagem",$F2323=""),"",IFERROR($F2323-LOOKUP(2,1/(($B$4:$B2322=$B2323)*($E$4:$E2322="Montagem")),$F$4:$F2322),""))</f>
        <v/>
      </c>
      <c r="I2323" s="14" t="n"/>
    </row>
    <row r="2324">
      <c r="A2324" s="15" t="n"/>
      <c r="B2324" s="14" t="n"/>
      <c r="C2324" s="14" t="n"/>
      <c r="D2324" s="14" t="n"/>
      <c r="E2324" s="14" t="n"/>
      <c r="F2324" s="18" t="n"/>
      <c r="G2324" s="17" t="n"/>
      <c r="H2324" s="18">
        <f>IF(OR($E2324&lt;&gt;"Desmontagem",$F2324=""),"",IFERROR($F2324-LOOKUP(2,1/(($B$4:$B2323=$B2324)*($E$4:$E2323="Montagem")),$F$4:$F2323),""))</f>
        <v/>
      </c>
      <c r="I2324" s="14" t="n"/>
    </row>
    <row r="2325">
      <c r="A2325" s="15" t="n"/>
      <c r="B2325" s="14" t="n"/>
      <c r="C2325" s="14" t="n"/>
      <c r="D2325" s="14" t="n"/>
      <c r="E2325" s="14" t="n"/>
      <c r="F2325" s="18" t="n"/>
      <c r="G2325" s="17" t="n"/>
      <c r="H2325" s="18">
        <f>IF(OR($E2325&lt;&gt;"Desmontagem",$F2325=""),"",IFERROR($F2325-LOOKUP(2,1/(($B$4:$B2324=$B2325)*($E$4:$E2324="Montagem")),$F$4:$F2324),""))</f>
        <v/>
      </c>
      <c r="I2325" s="14" t="n"/>
    </row>
    <row r="2326">
      <c r="A2326" s="15" t="n"/>
      <c r="B2326" s="14" t="n"/>
      <c r="C2326" s="14" t="n"/>
      <c r="D2326" s="14" t="n"/>
      <c r="E2326" s="14" t="n"/>
      <c r="F2326" s="18" t="n"/>
      <c r="G2326" s="17" t="n"/>
      <c r="H2326" s="18">
        <f>IF(OR($E2326&lt;&gt;"Desmontagem",$F2326=""),"",IFERROR($F2326-LOOKUP(2,1/(($B$4:$B2325=$B2326)*($E$4:$E2325="Montagem")),$F$4:$F2325),""))</f>
        <v/>
      </c>
      <c r="I2326" s="14" t="n"/>
    </row>
    <row r="2327">
      <c r="A2327" s="15" t="n"/>
      <c r="B2327" s="14" t="n"/>
      <c r="C2327" s="14" t="n"/>
      <c r="D2327" s="14" t="n"/>
      <c r="E2327" s="14" t="n"/>
      <c r="F2327" s="18" t="n"/>
      <c r="G2327" s="17" t="n"/>
      <c r="H2327" s="18">
        <f>IF(OR($E2327&lt;&gt;"Desmontagem",$F2327=""),"",IFERROR($F2327-LOOKUP(2,1/(($B$4:$B2326=$B2327)*($E$4:$E2326="Montagem")),$F$4:$F2326),""))</f>
        <v/>
      </c>
      <c r="I2327" s="14" t="n"/>
    </row>
    <row r="2328">
      <c r="A2328" s="15" t="n"/>
      <c r="B2328" s="14" t="n"/>
      <c r="C2328" s="14" t="n"/>
      <c r="D2328" s="14" t="n"/>
      <c r="E2328" s="14" t="n"/>
      <c r="F2328" s="18" t="n"/>
      <c r="G2328" s="17" t="n"/>
      <c r="H2328" s="18">
        <f>IF(OR($E2328&lt;&gt;"Desmontagem",$F2328=""),"",IFERROR($F2328-LOOKUP(2,1/(($B$4:$B2327=$B2328)*($E$4:$E2327="Montagem")),$F$4:$F2327),""))</f>
        <v/>
      </c>
      <c r="I2328" s="14" t="n"/>
    </row>
    <row r="2329">
      <c r="A2329" s="15" t="n"/>
      <c r="B2329" s="14" t="n"/>
      <c r="C2329" s="14" t="n"/>
      <c r="D2329" s="14" t="n"/>
      <c r="E2329" s="14" t="n"/>
      <c r="F2329" s="18" t="n"/>
      <c r="G2329" s="17" t="n"/>
      <c r="H2329" s="18">
        <f>IF(OR($E2329&lt;&gt;"Desmontagem",$F2329=""),"",IFERROR($F2329-LOOKUP(2,1/(($B$4:$B2328=$B2329)*($E$4:$E2328="Montagem")),$F$4:$F2328),""))</f>
        <v/>
      </c>
      <c r="I2329" s="14" t="n"/>
    </row>
    <row r="2330">
      <c r="A2330" s="15" t="n"/>
      <c r="B2330" s="14" t="n"/>
      <c r="C2330" s="14" t="n"/>
      <c r="D2330" s="14" t="n"/>
      <c r="E2330" s="14" t="n"/>
      <c r="F2330" s="18" t="n"/>
      <c r="G2330" s="17" t="n"/>
      <c r="H2330" s="18">
        <f>IF(OR($E2330&lt;&gt;"Desmontagem",$F2330=""),"",IFERROR($F2330-LOOKUP(2,1/(($B$4:$B2329=$B2330)*($E$4:$E2329="Montagem")),$F$4:$F2329),""))</f>
        <v/>
      </c>
      <c r="I2330" s="14" t="n"/>
    </row>
    <row r="2331">
      <c r="A2331" s="15" t="n"/>
      <c r="B2331" s="14" t="n"/>
      <c r="C2331" s="14" t="n"/>
      <c r="D2331" s="14" t="n"/>
      <c r="E2331" s="14" t="n"/>
      <c r="F2331" s="18" t="n"/>
      <c r="G2331" s="17" t="n"/>
      <c r="H2331" s="18">
        <f>IF(OR($E2331&lt;&gt;"Desmontagem",$F2331=""),"",IFERROR($F2331-LOOKUP(2,1/(($B$4:$B2330=$B2331)*($E$4:$E2330="Montagem")),$F$4:$F2330),""))</f>
        <v/>
      </c>
      <c r="I2331" s="14" t="n"/>
    </row>
    <row r="2332">
      <c r="A2332" s="15" t="n"/>
      <c r="B2332" s="14" t="n"/>
      <c r="C2332" s="14" t="n"/>
      <c r="D2332" s="14" t="n"/>
      <c r="E2332" s="14" t="n"/>
      <c r="F2332" s="18" t="n"/>
      <c r="G2332" s="17" t="n"/>
      <c r="H2332" s="18">
        <f>IF(OR($E2332&lt;&gt;"Desmontagem",$F2332=""),"",IFERROR($F2332-LOOKUP(2,1/(($B$4:$B2331=$B2332)*($E$4:$E2331="Montagem")),$F$4:$F2331),""))</f>
        <v/>
      </c>
      <c r="I2332" s="14" t="n"/>
    </row>
    <row r="2333">
      <c r="A2333" s="15" t="n"/>
      <c r="B2333" s="14" t="n"/>
      <c r="C2333" s="14" t="n"/>
      <c r="D2333" s="14" t="n"/>
      <c r="E2333" s="14" t="n"/>
      <c r="F2333" s="18" t="n"/>
      <c r="G2333" s="17" t="n"/>
      <c r="H2333" s="18">
        <f>IF(OR($E2333&lt;&gt;"Desmontagem",$F2333=""),"",IFERROR($F2333-LOOKUP(2,1/(($B$4:$B2332=$B2333)*($E$4:$E2332="Montagem")),$F$4:$F2332),""))</f>
        <v/>
      </c>
      <c r="I2333" s="14" t="n"/>
    </row>
    <row r="2334">
      <c r="A2334" s="15" t="n"/>
      <c r="B2334" s="14" t="n"/>
      <c r="C2334" s="14" t="n"/>
      <c r="D2334" s="14" t="n"/>
      <c r="E2334" s="14" t="n"/>
      <c r="F2334" s="18" t="n"/>
      <c r="G2334" s="17" t="n"/>
      <c r="H2334" s="18">
        <f>IF(OR($E2334&lt;&gt;"Desmontagem",$F2334=""),"",IFERROR($F2334-LOOKUP(2,1/(($B$4:$B2333=$B2334)*($E$4:$E2333="Montagem")),$F$4:$F2333),""))</f>
        <v/>
      </c>
      <c r="I2334" s="14" t="n"/>
    </row>
    <row r="2335">
      <c r="A2335" s="15" t="n"/>
      <c r="B2335" s="14" t="n"/>
      <c r="C2335" s="14" t="n"/>
      <c r="D2335" s="14" t="n"/>
      <c r="E2335" s="14" t="n"/>
      <c r="F2335" s="18" t="n"/>
      <c r="G2335" s="17" t="n"/>
      <c r="H2335" s="18">
        <f>IF(OR($E2335&lt;&gt;"Desmontagem",$F2335=""),"",IFERROR($F2335-LOOKUP(2,1/(($B$4:$B2334=$B2335)*($E$4:$E2334="Montagem")),$F$4:$F2334),""))</f>
        <v/>
      </c>
      <c r="I2335" s="14" t="n"/>
    </row>
    <row r="2336">
      <c r="A2336" s="15" t="n"/>
      <c r="B2336" s="14" t="n"/>
      <c r="C2336" s="14" t="n"/>
      <c r="D2336" s="14" t="n"/>
      <c r="E2336" s="14" t="n"/>
      <c r="F2336" s="18" t="n"/>
      <c r="G2336" s="17" t="n"/>
      <c r="H2336" s="18">
        <f>IF(OR($E2336&lt;&gt;"Desmontagem",$F2336=""),"",IFERROR($F2336-LOOKUP(2,1/(($B$4:$B2335=$B2336)*($E$4:$E2335="Montagem")),$F$4:$F2335),""))</f>
        <v/>
      </c>
      <c r="I2336" s="14" t="n"/>
    </row>
    <row r="2337">
      <c r="A2337" s="15" t="n"/>
      <c r="B2337" s="14" t="n"/>
      <c r="C2337" s="14" t="n"/>
      <c r="D2337" s="14" t="n"/>
      <c r="E2337" s="14" t="n"/>
      <c r="F2337" s="18" t="n"/>
      <c r="G2337" s="17" t="n"/>
      <c r="H2337" s="18">
        <f>IF(OR($E2337&lt;&gt;"Desmontagem",$F2337=""),"",IFERROR($F2337-LOOKUP(2,1/(($B$4:$B2336=$B2337)*($E$4:$E2336="Montagem")),$F$4:$F2336),""))</f>
        <v/>
      </c>
      <c r="I2337" s="14" t="n"/>
    </row>
    <row r="2338">
      <c r="A2338" s="15" t="n"/>
      <c r="B2338" s="14" t="n"/>
      <c r="C2338" s="14" t="n"/>
      <c r="D2338" s="14" t="n"/>
      <c r="E2338" s="14" t="n"/>
      <c r="F2338" s="18" t="n"/>
      <c r="G2338" s="17" t="n"/>
      <c r="H2338" s="18">
        <f>IF(OR($E2338&lt;&gt;"Desmontagem",$F2338=""),"",IFERROR($F2338-LOOKUP(2,1/(($B$4:$B2337=$B2338)*($E$4:$E2337="Montagem")),$F$4:$F2337),""))</f>
        <v/>
      </c>
      <c r="I2338" s="14" t="n"/>
    </row>
    <row r="2339">
      <c r="A2339" s="15" t="n"/>
      <c r="B2339" s="14" t="n"/>
      <c r="C2339" s="14" t="n"/>
      <c r="D2339" s="14" t="n"/>
      <c r="E2339" s="14" t="n"/>
      <c r="F2339" s="18" t="n"/>
      <c r="G2339" s="17" t="n"/>
      <c r="H2339" s="18">
        <f>IF(OR($E2339&lt;&gt;"Desmontagem",$F2339=""),"",IFERROR($F2339-LOOKUP(2,1/(($B$4:$B2338=$B2339)*($E$4:$E2338="Montagem")),$F$4:$F2338),""))</f>
        <v/>
      </c>
      <c r="I2339" s="14" t="n"/>
    </row>
    <row r="2340">
      <c r="A2340" s="15" t="n"/>
      <c r="B2340" s="14" t="n"/>
      <c r="C2340" s="14" t="n"/>
      <c r="D2340" s="14" t="n"/>
      <c r="E2340" s="14" t="n"/>
      <c r="F2340" s="18" t="n"/>
      <c r="G2340" s="17" t="n"/>
      <c r="H2340" s="18">
        <f>IF(OR($E2340&lt;&gt;"Desmontagem",$F2340=""),"",IFERROR($F2340-LOOKUP(2,1/(($B$4:$B2339=$B2340)*($E$4:$E2339="Montagem")),$F$4:$F2339),""))</f>
        <v/>
      </c>
      <c r="I2340" s="14" t="n"/>
    </row>
    <row r="2341">
      <c r="A2341" s="15" t="n"/>
      <c r="B2341" s="14" t="n"/>
      <c r="C2341" s="14" t="n"/>
      <c r="D2341" s="14" t="n"/>
      <c r="E2341" s="14" t="n"/>
      <c r="F2341" s="18" t="n"/>
      <c r="G2341" s="17" t="n"/>
      <c r="H2341" s="18">
        <f>IF(OR($E2341&lt;&gt;"Desmontagem",$F2341=""),"",IFERROR($F2341-LOOKUP(2,1/(($B$4:$B2340=$B2341)*($E$4:$E2340="Montagem")),$F$4:$F2340),""))</f>
        <v/>
      </c>
      <c r="I2341" s="14" t="n"/>
    </row>
    <row r="2342">
      <c r="A2342" s="15" t="n"/>
      <c r="B2342" s="14" t="n"/>
      <c r="C2342" s="14" t="n"/>
      <c r="D2342" s="14" t="n"/>
      <c r="E2342" s="14" t="n"/>
      <c r="F2342" s="18" t="n"/>
      <c r="G2342" s="17" t="n"/>
      <c r="H2342" s="18">
        <f>IF(OR($E2342&lt;&gt;"Desmontagem",$F2342=""),"",IFERROR($F2342-LOOKUP(2,1/(($B$4:$B2341=$B2342)*($E$4:$E2341="Montagem")),$F$4:$F2341),""))</f>
        <v/>
      </c>
      <c r="I2342" s="14" t="n"/>
    </row>
    <row r="2343">
      <c r="A2343" s="15" t="n"/>
      <c r="B2343" s="14" t="n"/>
      <c r="C2343" s="14" t="n"/>
      <c r="D2343" s="14" t="n"/>
      <c r="E2343" s="14" t="n"/>
      <c r="F2343" s="18" t="n"/>
      <c r="G2343" s="17" t="n"/>
      <c r="H2343" s="18">
        <f>IF(OR($E2343&lt;&gt;"Desmontagem",$F2343=""),"",IFERROR($F2343-LOOKUP(2,1/(($B$4:$B2342=$B2343)*($E$4:$E2342="Montagem")),$F$4:$F2342),""))</f>
        <v/>
      </c>
      <c r="I2343" s="14" t="n"/>
    </row>
    <row r="2344">
      <c r="A2344" s="15" t="n"/>
      <c r="B2344" s="14" t="n"/>
      <c r="C2344" s="14" t="n"/>
      <c r="D2344" s="14" t="n"/>
      <c r="E2344" s="14" t="n"/>
      <c r="F2344" s="18" t="n"/>
      <c r="G2344" s="17" t="n"/>
      <c r="H2344" s="18">
        <f>IF(OR($E2344&lt;&gt;"Desmontagem",$F2344=""),"",IFERROR($F2344-LOOKUP(2,1/(($B$4:$B2343=$B2344)*($E$4:$E2343="Montagem")),$F$4:$F2343),""))</f>
        <v/>
      </c>
      <c r="I2344" s="14" t="n"/>
    </row>
    <row r="2345">
      <c r="A2345" s="15" t="n"/>
      <c r="B2345" s="14" t="n"/>
      <c r="C2345" s="14" t="n"/>
      <c r="D2345" s="14" t="n"/>
      <c r="E2345" s="14" t="n"/>
      <c r="F2345" s="18" t="n"/>
      <c r="G2345" s="17" t="n"/>
      <c r="H2345" s="18">
        <f>IF(OR($E2345&lt;&gt;"Desmontagem",$F2345=""),"",IFERROR($F2345-LOOKUP(2,1/(($B$4:$B2344=$B2345)*($E$4:$E2344="Montagem")),$F$4:$F2344),""))</f>
        <v/>
      </c>
      <c r="I2345" s="14" t="n"/>
    </row>
    <row r="2346">
      <c r="A2346" s="15" t="n"/>
      <c r="B2346" s="14" t="n"/>
      <c r="C2346" s="14" t="n"/>
      <c r="D2346" s="14" t="n"/>
      <c r="E2346" s="14" t="n"/>
      <c r="F2346" s="18" t="n"/>
      <c r="G2346" s="17" t="n"/>
      <c r="H2346" s="18">
        <f>IF(OR($E2346&lt;&gt;"Desmontagem",$F2346=""),"",IFERROR($F2346-LOOKUP(2,1/(($B$4:$B2345=$B2346)*($E$4:$E2345="Montagem")),$F$4:$F2345),""))</f>
        <v/>
      </c>
      <c r="I2346" s="14" t="n"/>
    </row>
    <row r="2347">
      <c r="A2347" s="15" t="n"/>
      <c r="B2347" s="14" t="n"/>
      <c r="C2347" s="14" t="n"/>
      <c r="D2347" s="14" t="n"/>
      <c r="E2347" s="14" t="n"/>
      <c r="F2347" s="18" t="n"/>
      <c r="G2347" s="17" t="n"/>
      <c r="H2347" s="18">
        <f>IF(OR($E2347&lt;&gt;"Desmontagem",$F2347=""),"",IFERROR($F2347-LOOKUP(2,1/(($B$4:$B2346=$B2347)*($E$4:$E2346="Montagem")),$F$4:$F2346),""))</f>
        <v/>
      </c>
      <c r="I2347" s="14" t="n"/>
    </row>
    <row r="2348">
      <c r="A2348" s="15" t="n"/>
      <c r="B2348" s="14" t="n"/>
      <c r="C2348" s="14" t="n"/>
      <c r="D2348" s="14" t="n"/>
      <c r="E2348" s="14" t="n"/>
      <c r="F2348" s="18" t="n"/>
      <c r="G2348" s="17" t="n"/>
      <c r="H2348" s="18">
        <f>IF(OR($E2348&lt;&gt;"Desmontagem",$F2348=""),"",IFERROR($F2348-LOOKUP(2,1/(($B$4:$B2347=$B2348)*($E$4:$E2347="Montagem")),$F$4:$F2347),""))</f>
        <v/>
      </c>
      <c r="I2348" s="14" t="n"/>
    </row>
    <row r="2349">
      <c r="A2349" s="15" t="n"/>
      <c r="B2349" s="14" t="n"/>
      <c r="C2349" s="14" t="n"/>
      <c r="D2349" s="14" t="n"/>
      <c r="E2349" s="14" t="n"/>
      <c r="F2349" s="18" t="n"/>
      <c r="G2349" s="17" t="n"/>
      <c r="H2349" s="18">
        <f>IF(OR($E2349&lt;&gt;"Desmontagem",$F2349=""),"",IFERROR($F2349-LOOKUP(2,1/(($B$4:$B2348=$B2349)*($E$4:$E2348="Montagem")),$F$4:$F2348),""))</f>
        <v/>
      </c>
      <c r="I2349" s="14" t="n"/>
    </row>
    <row r="2350">
      <c r="A2350" s="15" t="n"/>
      <c r="B2350" s="14" t="n"/>
      <c r="C2350" s="14" t="n"/>
      <c r="D2350" s="14" t="n"/>
      <c r="E2350" s="14" t="n"/>
      <c r="F2350" s="18" t="n"/>
      <c r="G2350" s="17" t="n"/>
      <c r="H2350" s="18">
        <f>IF(OR($E2350&lt;&gt;"Desmontagem",$F2350=""),"",IFERROR($F2350-LOOKUP(2,1/(($B$4:$B2349=$B2350)*($E$4:$E2349="Montagem")),$F$4:$F2349),""))</f>
        <v/>
      </c>
      <c r="I2350" s="14" t="n"/>
    </row>
    <row r="2351">
      <c r="A2351" s="15" t="n"/>
      <c r="B2351" s="14" t="n"/>
      <c r="C2351" s="14" t="n"/>
      <c r="D2351" s="14" t="n"/>
      <c r="E2351" s="14" t="n"/>
      <c r="F2351" s="18" t="n"/>
      <c r="G2351" s="17" t="n"/>
      <c r="H2351" s="18">
        <f>IF(OR($E2351&lt;&gt;"Desmontagem",$F2351=""),"",IFERROR($F2351-LOOKUP(2,1/(($B$4:$B2350=$B2351)*($E$4:$E2350="Montagem")),$F$4:$F2350),""))</f>
        <v/>
      </c>
      <c r="I2351" s="14" t="n"/>
    </row>
    <row r="2352">
      <c r="A2352" s="15" t="n"/>
      <c r="B2352" s="14" t="n"/>
      <c r="C2352" s="14" t="n"/>
      <c r="D2352" s="14" t="n"/>
      <c r="E2352" s="14" t="n"/>
      <c r="F2352" s="18" t="n"/>
      <c r="G2352" s="17" t="n"/>
      <c r="H2352" s="18">
        <f>IF(OR($E2352&lt;&gt;"Desmontagem",$F2352=""),"",IFERROR($F2352-LOOKUP(2,1/(($B$4:$B2351=$B2352)*($E$4:$E2351="Montagem")),$F$4:$F2351),""))</f>
        <v/>
      </c>
      <c r="I2352" s="14" t="n"/>
    </row>
    <row r="2353">
      <c r="A2353" s="15" t="n"/>
      <c r="B2353" s="14" t="n"/>
      <c r="C2353" s="14" t="n"/>
      <c r="D2353" s="14" t="n"/>
      <c r="E2353" s="14" t="n"/>
      <c r="F2353" s="18" t="n"/>
      <c r="G2353" s="17" t="n"/>
      <c r="H2353" s="18">
        <f>IF(OR($E2353&lt;&gt;"Desmontagem",$F2353=""),"",IFERROR($F2353-LOOKUP(2,1/(($B$4:$B2352=$B2353)*($E$4:$E2352="Montagem")),$F$4:$F2352),""))</f>
        <v/>
      </c>
      <c r="I2353" s="14" t="n"/>
    </row>
    <row r="2354">
      <c r="A2354" s="15" t="n"/>
      <c r="B2354" s="14" t="n"/>
      <c r="C2354" s="14" t="n"/>
      <c r="D2354" s="14" t="n"/>
      <c r="E2354" s="14" t="n"/>
      <c r="F2354" s="18" t="n"/>
      <c r="G2354" s="17" t="n"/>
      <c r="H2354" s="18">
        <f>IF(OR($E2354&lt;&gt;"Desmontagem",$F2354=""),"",IFERROR($F2354-LOOKUP(2,1/(($B$4:$B2353=$B2354)*($E$4:$E2353="Montagem")),$F$4:$F2353),""))</f>
        <v/>
      </c>
      <c r="I2354" s="14" t="n"/>
    </row>
    <row r="2355">
      <c r="A2355" s="15" t="n"/>
      <c r="B2355" s="14" t="n"/>
      <c r="C2355" s="14" t="n"/>
      <c r="D2355" s="14" t="n"/>
      <c r="E2355" s="14" t="n"/>
      <c r="F2355" s="18" t="n"/>
      <c r="G2355" s="17" t="n"/>
      <c r="H2355" s="18">
        <f>IF(OR($E2355&lt;&gt;"Desmontagem",$F2355=""),"",IFERROR($F2355-LOOKUP(2,1/(($B$4:$B2354=$B2355)*($E$4:$E2354="Montagem")),$F$4:$F2354),""))</f>
        <v/>
      </c>
      <c r="I2355" s="14" t="n"/>
    </row>
    <row r="2356">
      <c r="A2356" s="15" t="n"/>
      <c r="B2356" s="14" t="n"/>
      <c r="C2356" s="14" t="n"/>
      <c r="D2356" s="14" t="n"/>
      <c r="E2356" s="14" t="n"/>
      <c r="F2356" s="18" t="n"/>
      <c r="G2356" s="17" t="n"/>
      <c r="H2356" s="18">
        <f>IF(OR($E2356&lt;&gt;"Desmontagem",$F2356=""),"",IFERROR($F2356-LOOKUP(2,1/(($B$4:$B2355=$B2356)*($E$4:$E2355="Montagem")),$F$4:$F2355),""))</f>
        <v/>
      </c>
      <c r="I2356" s="14" t="n"/>
    </row>
    <row r="2357">
      <c r="A2357" s="15" t="n"/>
      <c r="B2357" s="14" t="n"/>
      <c r="C2357" s="14" t="n"/>
      <c r="D2357" s="14" t="n"/>
      <c r="E2357" s="14" t="n"/>
      <c r="F2357" s="18" t="n"/>
      <c r="G2357" s="17" t="n"/>
      <c r="H2357" s="18">
        <f>IF(OR($E2357&lt;&gt;"Desmontagem",$F2357=""),"",IFERROR($F2357-LOOKUP(2,1/(($B$4:$B2356=$B2357)*($E$4:$E2356="Montagem")),$F$4:$F2356),""))</f>
        <v/>
      </c>
      <c r="I2357" s="14" t="n"/>
    </row>
    <row r="2358">
      <c r="A2358" s="15" t="n"/>
      <c r="B2358" s="14" t="n"/>
      <c r="C2358" s="14" t="n"/>
      <c r="D2358" s="14" t="n"/>
      <c r="E2358" s="14" t="n"/>
      <c r="F2358" s="18" t="n"/>
      <c r="G2358" s="17" t="n"/>
      <c r="H2358" s="18">
        <f>IF(OR($E2358&lt;&gt;"Desmontagem",$F2358=""),"",IFERROR($F2358-LOOKUP(2,1/(($B$4:$B2357=$B2358)*($E$4:$E2357="Montagem")),$F$4:$F2357),""))</f>
        <v/>
      </c>
      <c r="I2358" s="14" t="n"/>
    </row>
    <row r="2359">
      <c r="A2359" s="15" t="n"/>
      <c r="B2359" s="14" t="n"/>
      <c r="C2359" s="14" t="n"/>
      <c r="D2359" s="14" t="n"/>
      <c r="E2359" s="14" t="n"/>
      <c r="F2359" s="18" t="n"/>
      <c r="G2359" s="17" t="n"/>
      <c r="H2359" s="18">
        <f>IF(OR($E2359&lt;&gt;"Desmontagem",$F2359=""),"",IFERROR($F2359-LOOKUP(2,1/(($B$4:$B2358=$B2359)*($E$4:$E2358="Montagem")),$F$4:$F2358),""))</f>
        <v/>
      </c>
      <c r="I2359" s="14" t="n"/>
    </row>
    <row r="2360">
      <c r="A2360" s="15" t="n"/>
      <c r="B2360" s="14" t="n"/>
      <c r="C2360" s="14" t="n"/>
      <c r="D2360" s="14" t="n"/>
      <c r="E2360" s="14" t="n"/>
      <c r="F2360" s="18" t="n"/>
      <c r="G2360" s="17" t="n"/>
      <c r="H2360" s="18">
        <f>IF(OR($E2360&lt;&gt;"Desmontagem",$F2360=""),"",IFERROR($F2360-LOOKUP(2,1/(($B$4:$B2359=$B2360)*($E$4:$E2359="Montagem")),$F$4:$F2359),""))</f>
        <v/>
      </c>
      <c r="I2360" s="14" t="n"/>
    </row>
    <row r="2361">
      <c r="A2361" s="15" t="n"/>
      <c r="B2361" s="14" t="n"/>
      <c r="C2361" s="14" t="n"/>
      <c r="D2361" s="14" t="n"/>
      <c r="E2361" s="14" t="n"/>
      <c r="F2361" s="18" t="n"/>
      <c r="G2361" s="17" t="n"/>
      <c r="H2361" s="18">
        <f>IF(OR($E2361&lt;&gt;"Desmontagem",$F2361=""),"",IFERROR($F2361-LOOKUP(2,1/(($B$4:$B2360=$B2361)*($E$4:$E2360="Montagem")),$F$4:$F2360),""))</f>
        <v/>
      </c>
      <c r="I2361" s="14" t="n"/>
    </row>
    <row r="2362">
      <c r="A2362" s="15" t="n"/>
      <c r="B2362" s="14" t="n"/>
      <c r="C2362" s="14" t="n"/>
      <c r="D2362" s="14" t="n"/>
      <c r="E2362" s="14" t="n"/>
      <c r="F2362" s="18" t="n"/>
      <c r="G2362" s="17" t="n"/>
      <c r="H2362" s="18">
        <f>IF(OR($E2362&lt;&gt;"Desmontagem",$F2362=""),"",IFERROR($F2362-LOOKUP(2,1/(($B$4:$B2361=$B2362)*($E$4:$E2361="Montagem")),$F$4:$F2361),""))</f>
        <v/>
      </c>
      <c r="I2362" s="14" t="n"/>
    </row>
    <row r="2363">
      <c r="A2363" s="15" t="n"/>
      <c r="B2363" s="14" t="n"/>
      <c r="C2363" s="14" t="n"/>
      <c r="D2363" s="14" t="n"/>
      <c r="E2363" s="14" t="n"/>
      <c r="F2363" s="18" t="n"/>
      <c r="G2363" s="17" t="n"/>
      <c r="H2363" s="18">
        <f>IF(OR($E2363&lt;&gt;"Desmontagem",$F2363=""),"",IFERROR($F2363-LOOKUP(2,1/(($B$4:$B2362=$B2363)*($E$4:$E2362="Montagem")),$F$4:$F2362),""))</f>
        <v/>
      </c>
      <c r="I2363" s="14" t="n"/>
    </row>
    <row r="2364">
      <c r="A2364" s="15" t="n"/>
      <c r="B2364" s="14" t="n"/>
      <c r="C2364" s="14" t="n"/>
      <c r="D2364" s="14" t="n"/>
      <c r="E2364" s="14" t="n"/>
      <c r="F2364" s="18" t="n"/>
      <c r="G2364" s="17" t="n"/>
      <c r="H2364" s="18">
        <f>IF(OR($E2364&lt;&gt;"Desmontagem",$F2364=""),"",IFERROR($F2364-LOOKUP(2,1/(($B$4:$B2363=$B2364)*($E$4:$E2363="Montagem")),$F$4:$F2363),""))</f>
        <v/>
      </c>
      <c r="I2364" s="14" t="n"/>
    </row>
    <row r="2365">
      <c r="A2365" s="15" t="n"/>
      <c r="B2365" s="14" t="n"/>
      <c r="C2365" s="14" t="n"/>
      <c r="D2365" s="14" t="n"/>
      <c r="E2365" s="14" t="n"/>
      <c r="F2365" s="18" t="n"/>
      <c r="G2365" s="17" t="n"/>
      <c r="H2365" s="18">
        <f>IF(OR($E2365&lt;&gt;"Desmontagem",$F2365=""),"",IFERROR($F2365-LOOKUP(2,1/(($B$4:$B2364=$B2365)*($E$4:$E2364="Montagem")),$F$4:$F2364),""))</f>
        <v/>
      </c>
      <c r="I2365" s="14" t="n"/>
    </row>
    <row r="2366">
      <c r="A2366" s="15" t="n"/>
      <c r="B2366" s="14" t="n"/>
      <c r="C2366" s="14" t="n"/>
      <c r="D2366" s="14" t="n"/>
      <c r="E2366" s="14" t="n"/>
      <c r="F2366" s="18" t="n"/>
      <c r="G2366" s="17" t="n"/>
      <c r="H2366" s="18">
        <f>IF(OR($E2366&lt;&gt;"Desmontagem",$F2366=""),"",IFERROR($F2366-LOOKUP(2,1/(($B$4:$B2365=$B2366)*($E$4:$E2365="Montagem")),$F$4:$F2365),""))</f>
        <v/>
      </c>
      <c r="I2366" s="14" t="n"/>
    </row>
    <row r="2367">
      <c r="A2367" s="15" t="n"/>
      <c r="B2367" s="14" t="n"/>
      <c r="C2367" s="14" t="n"/>
      <c r="D2367" s="14" t="n"/>
      <c r="E2367" s="14" t="n"/>
      <c r="F2367" s="18" t="n"/>
      <c r="G2367" s="17" t="n"/>
      <c r="H2367" s="18">
        <f>IF(OR($E2367&lt;&gt;"Desmontagem",$F2367=""),"",IFERROR($F2367-LOOKUP(2,1/(($B$4:$B2366=$B2367)*($E$4:$E2366="Montagem")),$F$4:$F2366),""))</f>
        <v/>
      </c>
      <c r="I2367" s="14" t="n"/>
    </row>
    <row r="2368">
      <c r="A2368" s="15" t="n"/>
      <c r="B2368" s="14" t="n"/>
      <c r="C2368" s="14" t="n"/>
      <c r="D2368" s="14" t="n"/>
      <c r="E2368" s="14" t="n"/>
      <c r="F2368" s="18" t="n"/>
      <c r="G2368" s="17" t="n"/>
      <c r="H2368" s="18">
        <f>IF(OR($E2368&lt;&gt;"Desmontagem",$F2368=""),"",IFERROR($F2368-LOOKUP(2,1/(($B$4:$B2367=$B2368)*($E$4:$E2367="Montagem")),$F$4:$F2367),""))</f>
        <v/>
      </c>
      <c r="I2368" s="14" t="n"/>
    </row>
    <row r="2369">
      <c r="A2369" s="15" t="n"/>
      <c r="B2369" s="14" t="n"/>
      <c r="C2369" s="14" t="n"/>
      <c r="D2369" s="14" t="n"/>
      <c r="E2369" s="14" t="n"/>
      <c r="F2369" s="18" t="n"/>
      <c r="G2369" s="17" t="n"/>
      <c r="H2369" s="18">
        <f>IF(OR($E2369&lt;&gt;"Desmontagem",$F2369=""),"",IFERROR($F2369-LOOKUP(2,1/(($B$4:$B2368=$B2369)*($E$4:$E2368="Montagem")),$F$4:$F2368),""))</f>
        <v/>
      </c>
      <c r="I2369" s="14" t="n"/>
    </row>
    <row r="2370">
      <c r="A2370" s="15" t="n"/>
      <c r="B2370" s="14" t="n"/>
      <c r="C2370" s="14" t="n"/>
      <c r="D2370" s="14" t="n"/>
      <c r="E2370" s="14" t="n"/>
      <c r="F2370" s="18" t="n"/>
      <c r="G2370" s="17" t="n"/>
      <c r="H2370" s="18">
        <f>IF(OR($E2370&lt;&gt;"Desmontagem",$F2370=""),"",IFERROR($F2370-LOOKUP(2,1/(($B$4:$B2369=$B2370)*($E$4:$E2369="Montagem")),$F$4:$F2369),""))</f>
        <v/>
      </c>
      <c r="I2370" s="14" t="n"/>
    </row>
    <row r="2371">
      <c r="A2371" s="15" t="n"/>
      <c r="B2371" s="14" t="n"/>
      <c r="C2371" s="14" t="n"/>
      <c r="D2371" s="14" t="n"/>
      <c r="E2371" s="14" t="n"/>
      <c r="F2371" s="18" t="n"/>
      <c r="G2371" s="17" t="n"/>
      <c r="H2371" s="18">
        <f>IF(OR($E2371&lt;&gt;"Desmontagem",$F2371=""),"",IFERROR($F2371-LOOKUP(2,1/(($B$4:$B2370=$B2371)*($E$4:$E2370="Montagem")),$F$4:$F2370),""))</f>
        <v/>
      </c>
      <c r="I2371" s="14" t="n"/>
    </row>
    <row r="2372">
      <c r="A2372" s="15" t="n"/>
      <c r="B2372" s="14" t="n"/>
      <c r="C2372" s="14" t="n"/>
      <c r="D2372" s="14" t="n"/>
      <c r="E2372" s="14" t="n"/>
      <c r="F2372" s="18" t="n"/>
      <c r="G2372" s="17" t="n"/>
      <c r="H2372" s="18">
        <f>IF(OR($E2372&lt;&gt;"Desmontagem",$F2372=""),"",IFERROR($F2372-LOOKUP(2,1/(($B$4:$B2371=$B2372)*($E$4:$E2371="Montagem")),$F$4:$F2371),""))</f>
        <v/>
      </c>
      <c r="I2372" s="14" t="n"/>
    </row>
    <row r="2373">
      <c r="A2373" s="15" t="n"/>
      <c r="B2373" s="14" t="n"/>
      <c r="C2373" s="14" t="n"/>
      <c r="D2373" s="14" t="n"/>
      <c r="E2373" s="14" t="n"/>
      <c r="F2373" s="18" t="n"/>
      <c r="G2373" s="17" t="n"/>
      <c r="H2373" s="18">
        <f>IF(OR($E2373&lt;&gt;"Desmontagem",$F2373=""),"",IFERROR($F2373-LOOKUP(2,1/(($B$4:$B2372=$B2373)*($E$4:$E2372="Montagem")),$F$4:$F2372),""))</f>
        <v/>
      </c>
      <c r="I2373" s="14" t="n"/>
    </row>
    <row r="2374">
      <c r="A2374" s="15" t="n"/>
      <c r="B2374" s="14" t="n"/>
      <c r="C2374" s="14" t="n"/>
      <c r="D2374" s="14" t="n"/>
      <c r="E2374" s="14" t="n"/>
      <c r="F2374" s="18" t="n"/>
      <c r="G2374" s="17" t="n"/>
      <c r="H2374" s="18">
        <f>IF(OR($E2374&lt;&gt;"Desmontagem",$F2374=""),"",IFERROR($F2374-LOOKUP(2,1/(($B$4:$B2373=$B2374)*($E$4:$E2373="Montagem")),$F$4:$F2373),""))</f>
        <v/>
      </c>
      <c r="I2374" s="14" t="n"/>
    </row>
    <row r="2375">
      <c r="A2375" s="15" t="n"/>
      <c r="B2375" s="14" t="n"/>
      <c r="C2375" s="14" t="n"/>
      <c r="D2375" s="14" t="n"/>
      <c r="E2375" s="14" t="n"/>
      <c r="F2375" s="18" t="n"/>
      <c r="G2375" s="17" t="n"/>
      <c r="H2375" s="18">
        <f>IF(OR($E2375&lt;&gt;"Desmontagem",$F2375=""),"",IFERROR($F2375-LOOKUP(2,1/(($B$4:$B2374=$B2375)*($E$4:$E2374="Montagem")),$F$4:$F2374),""))</f>
        <v/>
      </c>
      <c r="I2375" s="14" t="n"/>
    </row>
    <row r="2376">
      <c r="A2376" s="15" t="n"/>
      <c r="B2376" s="14" t="n"/>
      <c r="C2376" s="14" t="n"/>
      <c r="D2376" s="14" t="n"/>
      <c r="E2376" s="14" t="n"/>
      <c r="F2376" s="18" t="n"/>
      <c r="G2376" s="17" t="n"/>
      <c r="H2376" s="18">
        <f>IF(OR($E2376&lt;&gt;"Desmontagem",$F2376=""),"",IFERROR($F2376-LOOKUP(2,1/(($B$4:$B2375=$B2376)*($E$4:$E2375="Montagem")),$F$4:$F2375),""))</f>
        <v/>
      </c>
      <c r="I2376" s="14" t="n"/>
    </row>
    <row r="2377">
      <c r="A2377" s="15" t="n"/>
      <c r="B2377" s="14" t="n"/>
      <c r="C2377" s="14" t="n"/>
      <c r="D2377" s="14" t="n"/>
      <c r="E2377" s="14" t="n"/>
      <c r="F2377" s="18" t="n"/>
      <c r="G2377" s="17" t="n"/>
      <c r="H2377" s="18">
        <f>IF(OR($E2377&lt;&gt;"Desmontagem",$F2377=""),"",IFERROR($F2377-LOOKUP(2,1/(($B$4:$B2376=$B2377)*($E$4:$E2376="Montagem")),$F$4:$F2376),""))</f>
        <v/>
      </c>
      <c r="I2377" s="14" t="n"/>
    </row>
    <row r="2378">
      <c r="A2378" s="15" t="n"/>
      <c r="B2378" s="14" t="n"/>
      <c r="C2378" s="14" t="n"/>
      <c r="D2378" s="14" t="n"/>
      <c r="E2378" s="14" t="n"/>
      <c r="F2378" s="18" t="n"/>
      <c r="G2378" s="17" t="n"/>
      <c r="H2378" s="18">
        <f>IF(OR($E2378&lt;&gt;"Desmontagem",$F2378=""),"",IFERROR($F2378-LOOKUP(2,1/(($B$4:$B2377=$B2378)*($E$4:$E2377="Montagem")),$F$4:$F2377),""))</f>
        <v/>
      </c>
      <c r="I2378" s="14" t="n"/>
    </row>
    <row r="2379">
      <c r="A2379" s="15" t="n"/>
      <c r="B2379" s="14" t="n"/>
      <c r="C2379" s="14" t="n"/>
      <c r="D2379" s="14" t="n"/>
      <c r="E2379" s="14" t="n"/>
      <c r="F2379" s="18" t="n"/>
      <c r="G2379" s="17" t="n"/>
      <c r="H2379" s="18">
        <f>IF(OR($E2379&lt;&gt;"Desmontagem",$F2379=""),"",IFERROR($F2379-LOOKUP(2,1/(($B$4:$B2378=$B2379)*($E$4:$E2378="Montagem")),$F$4:$F2378),""))</f>
        <v/>
      </c>
      <c r="I2379" s="14" t="n"/>
    </row>
    <row r="2380">
      <c r="A2380" s="15" t="n"/>
      <c r="B2380" s="14" t="n"/>
      <c r="C2380" s="14" t="n"/>
      <c r="D2380" s="14" t="n"/>
      <c r="E2380" s="14" t="n"/>
      <c r="F2380" s="18" t="n"/>
      <c r="G2380" s="17" t="n"/>
      <c r="H2380" s="18">
        <f>IF(OR($E2380&lt;&gt;"Desmontagem",$F2380=""),"",IFERROR($F2380-LOOKUP(2,1/(($B$4:$B2379=$B2380)*($E$4:$E2379="Montagem")),$F$4:$F2379),""))</f>
        <v/>
      </c>
      <c r="I2380" s="14" t="n"/>
    </row>
    <row r="2381">
      <c r="A2381" s="15" t="n"/>
      <c r="B2381" s="14" t="n"/>
      <c r="C2381" s="14" t="n"/>
      <c r="D2381" s="14" t="n"/>
      <c r="E2381" s="14" t="n"/>
      <c r="F2381" s="18" t="n"/>
      <c r="G2381" s="17" t="n"/>
      <c r="H2381" s="18">
        <f>IF(OR($E2381&lt;&gt;"Desmontagem",$F2381=""),"",IFERROR($F2381-LOOKUP(2,1/(($B$4:$B2380=$B2381)*($E$4:$E2380="Montagem")),$F$4:$F2380),""))</f>
        <v/>
      </c>
      <c r="I2381" s="14" t="n"/>
    </row>
    <row r="2382">
      <c r="A2382" s="15" t="n"/>
      <c r="B2382" s="14" t="n"/>
      <c r="C2382" s="14" t="n"/>
      <c r="D2382" s="14" t="n"/>
      <c r="E2382" s="14" t="n"/>
      <c r="F2382" s="18" t="n"/>
      <c r="G2382" s="17" t="n"/>
      <c r="H2382" s="18">
        <f>IF(OR($E2382&lt;&gt;"Desmontagem",$F2382=""),"",IFERROR($F2382-LOOKUP(2,1/(($B$4:$B2381=$B2382)*($E$4:$E2381="Montagem")),$F$4:$F2381),""))</f>
        <v/>
      </c>
      <c r="I2382" s="14" t="n"/>
    </row>
    <row r="2383">
      <c r="A2383" s="15" t="n"/>
      <c r="B2383" s="14" t="n"/>
      <c r="C2383" s="14" t="n"/>
      <c r="D2383" s="14" t="n"/>
      <c r="E2383" s="14" t="n"/>
      <c r="F2383" s="18" t="n"/>
      <c r="G2383" s="17" t="n"/>
      <c r="H2383" s="18">
        <f>IF(OR($E2383&lt;&gt;"Desmontagem",$F2383=""),"",IFERROR($F2383-LOOKUP(2,1/(($B$4:$B2382=$B2383)*($E$4:$E2382="Montagem")),$F$4:$F2382),""))</f>
        <v/>
      </c>
      <c r="I2383" s="14" t="n"/>
    </row>
    <row r="2384">
      <c r="A2384" s="15" t="n"/>
      <c r="B2384" s="14" t="n"/>
      <c r="C2384" s="14" t="n"/>
      <c r="D2384" s="14" t="n"/>
      <c r="E2384" s="14" t="n"/>
      <c r="F2384" s="18" t="n"/>
      <c r="G2384" s="17" t="n"/>
      <c r="H2384" s="18">
        <f>IF(OR($E2384&lt;&gt;"Desmontagem",$F2384=""),"",IFERROR($F2384-LOOKUP(2,1/(($B$4:$B2383=$B2384)*($E$4:$E2383="Montagem")),$F$4:$F2383),""))</f>
        <v/>
      </c>
      <c r="I2384" s="14" t="n"/>
    </row>
    <row r="2385">
      <c r="A2385" s="15" t="n"/>
      <c r="B2385" s="14" t="n"/>
      <c r="C2385" s="14" t="n"/>
      <c r="D2385" s="14" t="n"/>
      <c r="E2385" s="14" t="n"/>
      <c r="F2385" s="18" t="n"/>
      <c r="G2385" s="17" t="n"/>
      <c r="H2385" s="18">
        <f>IF(OR($E2385&lt;&gt;"Desmontagem",$F2385=""),"",IFERROR($F2385-LOOKUP(2,1/(($B$4:$B2384=$B2385)*($E$4:$E2384="Montagem")),$F$4:$F2384),""))</f>
        <v/>
      </c>
      <c r="I2385" s="14" t="n"/>
    </row>
    <row r="2386">
      <c r="A2386" s="15" t="n"/>
      <c r="B2386" s="14" t="n"/>
      <c r="C2386" s="14" t="n"/>
      <c r="D2386" s="14" t="n"/>
      <c r="E2386" s="14" t="n"/>
      <c r="F2386" s="18" t="n"/>
      <c r="G2386" s="17" t="n"/>
      <c r="H2386" s="18">
        <f>IF(OR($E2386&lt;&gt;"Desmontagem",$F2386=""),"",IFERROR($F2386-LOOKUP(2,1/(($B$4:$B2385=$B2386)*($E$4:$E2385="Montagem")),$F$4:$F2385),""))</f>
        <v/>
      </c>
      <c r="I2386" s="14" t="n"/>
    </row>
    <row r="2387">
      <c r="A2387" s="15" t="n"/>
      <c r="B2387" s="14" t="n"/>
      <c r="C2387" s="14" t="n"/>
      <c r="D2387" s="14" t="n"/>
      <c r="E2387" s="14" t="n"/>
      <c r="F2387" s="18" t="n"/>
      <c r="G2387" s="17" t="n"/>
      <c r="H2387" s="18">
        <f>IF(OR($E2387&lt;&gt;"Desmontagem",$F2387=""),"",IFERROR($F2387-LOOKUP(2,1/(($B$4:$B2386=$B2387)*($E$4:$E2386="Montagem")),$F$4:$F2386),""))</f>
        <v/>
      </c>
      <c r="I2387" s="14" t="n"/>
    </row>
    <row r="2388">
      <c r="A2388" s="15" t="n"/>
      <c r="B2388" s="14" t="n"/>
      <c r="C2388" s="14" t="n"/>
      <c r="D2388" s="14" t="n"/>
      <c r="E2388" s="14" t="n"/>
      <c r="F2388" s="18" t="n"/>
      <c r="G2388" s="17" t="n"/>
      <c r="H2388" s="18">
        <f>IF(OR($E2388&lt;&gt;"Desmontagem",$F2388=""),"",IFERROR($F2388-LOOKUP(2,1/(($B$4:$B2387=$B2388)*($E$4:$E2387="Montagem")),$F$4:$F2387),""))</f>
        <v/>
      </c>
      <c r="I2388" s="14" t="n"/>
    </row>
    <row r="2389">
      <c r="A2389" s="15" t="n"/>
      <c r="B2389" s="14" t="n"/>
      <c r="C2389" s="14" t="n"/>
      <c r="D2389" s="14" t="n"/>
      <c r="E2389" s="14" t="n"/>
      <c r="F2389" s="18" t="n"/>
      <c r="G2389" s="17" t="n"/>
      <c r="H2389" s="18">
        <f>IF(OR($E2389&lt;&gt;"Desmontagem",$F2389=""),"",IFERROR($F2389-LOOKUP(2,1/(($B$4:$B2388=$B2389)*($E$4:$E2388="Montagem")),$F$4:$F2388),""))</f>
        <v/>
      </c>
      <c r="I2389" s="14" t="n"/>
    </row>
    <row r="2390">
      <c r="A2390" s="15" t="n"/>
      <c r="B2390" s="14" t="n"/>
      <c r="C2390" s="14" t="n"/>
      <c r="D2390" s="14" t="n"/>
      <c r="E2390" s="14" t="n"/>
      <c r="F2390" s="18" t="n"/>
      <c r="G2390" s="17" t="n"/>
      <c r="H2390" s="18">
        <f>IF(OR($E2390&lt;&gt;"Desmontagem",$F2390=""),"",IFERROR($F2390-LOOKUP(2,1/(($B$4:$B2389=$B2390)*($E$4:$E2389="Montagem")),$F$4:$F2389),""))</f>
        <v/>
      </c>
      <c r="I2390" s="14" t="n"/>
    </row>
    <row r="2391">
      <c r="A2391" s="15" t="n"/>
      <c r="B2391" s="14" t="n"/>
      <c r="C2391" s="14" t="n"/>
      <c r="D2391" s="14" t="n"/>
      <c r="E2391" s="14" t="n"/>
      <c r="F2391" s="18" t="n"/>
      <c r="G2391" s="17" t="n"/>
      <c r="H2391" s="18">
        <f>IF(OR($E2391&lt;&gt;"Desmontagem",$F2391=""),"",IFERROR($F2391-LOOKUP(2,1/(($B$4:$B2390=$B2391)*($E$4:$E2390="Montagem")),$F$4:$F2390),""))</f>
        <v/>
      </c>
      <c r="I2391" s="14" t="n"/>
    </row>
    <row r="2392">
      <c r="A2392" s="15" t="n"/>
      <c r="B2392" s="14" t="n"/>
      <c r="C2392" s="14" t="n"/>
      <c r="D2392" s="14" t="n"/>
      <c r="E2392" s="14" t="n"/>
      <c r="F2392" s="18" t="n"/>
      <c r="G2392" s="17" t="n"/>
      <c r="H2392" s="18">
        <f>IF(OR($E2392&lt;&gt;"Desmontagem",$F2392=""),"",IFERROR($F2392-LOOKUP(2,1/(($B$4:$B2391=$B2392)*($E$4:$E2391="Montagem")),$F$4:$F2391),""))</f>
        <v/>
      </c>
      <c r="I2392" s="14" t="n"/>
    </row>
    <row r="2393">
      <c r="A2393" s="15" t="n"/>
      <c r="B2393" s="14" t="n"/>
      <c r="C2393" s="14" t="n"/>
      <c r="D2393" s="14" t="n"/>
      <c r="E2393" s="14" t="n"/>
      <c r="F2393" s="18" t="n"/>
      <c r="G2393" s="17" t="n"/>
      <c r="H2393" s="18">
        <f>IF(OR($E2393&lt;&gt;"Desmontagem",$F2393=""),"",IFERROR($F2393-LOOKUP(2,1/(($B$4:$B2392=$B2393)*($E$4:$E2392="Montagem")),$F$4:$F2392),""))</f>
        <v/>
      </c>
      <c r="I2393" s="14" t="n"/>
    </row>
    <row r="2394">
      <c r="A2394" s="15" t="n"/>
      <c r="B2394" s="14" t="n"/>
      <c r="C2394" s="14" t="n"/>
      <c r="D2394" s="14" t="n"/>
      <c r="E2394" s="14" t="n"/>
      <c r="F2394" s="18" t="n"/>
      <c r="G2394" s="17" t="n"/>
      <c r="H2394" s="18">
        <f>IF(OR($E2394&lt;&gt;"Desmontagem",$F2394=""),"",IFERROR($F2394-LOOKUP(2,1/(($B$4:$B2393=$B2394)*($E$4:$E2393="Montagem")),$F$4:$F2393),""))</f>
        <v/>
      </c>
      <c r="I2394" s="14" t="n"/>
    </row>
    <row r="2395">
      <c r="A2395" s="15" t="n"/>
      <c r="B2395" s="14" t="n"/>
      <c r="C2395" s="14" t="n"/>
      <c r="D2395" s="14" t="n"/>
      <c r="E2395" s="14" t="n"/>
      <c r="F2395" s="18" t="n"/>
      <c r="G2395" s="17" t="n"/>
      <c r="H2395" s="18">
        <f>IF(OR($E2395&lt;&gt;"Desmontagem",$F2395=""),"",IFERROR($F2395-LOOKUP(2,1/(($B$4:$B2394=$B2395)*($E$4:$E2394="Montagem")),$F$4:$F2394),""))</f>
        <v/>
      </c>
      <c r="I2395" s="14" t="n"/>
    </row>
    <row r="2396">
      <c r="A2396" s="15" t="n"/>
      <c r="B2396" s="14" t="n"/>
      <c r="C2396" s="14" t="n"/>
      <c r="D2396" s="14" t="n"/>
      <c r="E2396" s="14" t="n"/>
      <c r="F2396" s="18" t="n"/>
      <c r="G2396" s="17" t="n"/>
      <c r="H2396" s="18">
        <f>IF(OR($E2396&lt;&gt;"Desmontagem",$F2396=""),"",IFERROR($F2396-LOOKUP(2,1/(($B$4:$B2395=$B2396)*($E$4:$E2395="Montagem")),$F$4:$F2395),""))</f>
        <v/>
      </c>
      <c r="I2396" s="14" t="n"/>
    </row>
    <row r="2397">
      <c r="A2397" s="15" t="n"/>
      <c r="B2397" s="14" t="n"/>
      <c r="C2397" s="14" t="n"/>
      <c r="D2397" s="14" t="n"/>
      <c r="E2397" s="14" t="n"/>
      <c r="F2397" s="18" t="n"/>
      <c r="G2397" s="17" t="n"/>
      <c r="H2397" s="18">
        <f>IF(OR($E2397&lt;&gt;"Desmontagem",$F2397=""),"",IFERROR($F2397-LOOKUP(2,1/(($B$4:$B2396=$B2397)*($E$4:$E2396="Montagem")),$F$4:$F2396),""))</f>
        <v/>
      </c>
      <c r="I2397" s="14" t="n"/>
    </row>
    <row r="2398">
      <c r="A2398" s="15" t="n"/>
      <c r="B2398" s="14" t="n"/>
      <c r="C2398" s="14" t="n"/>
      <c r="D2398" s="14" t="n"/>
      <c r="E2398" s="14" t="n"/>
      <c r="F2398" s="18" t="n"/>
      <c r="G2398" s="17" t="n"/>
      <c r="H2398" s="18">
        <f>IF(OR($E2398&lt;&gt;"Desmontagem",$F2398=""),"",IFERROR($F2398-LOOKUP(2,1/(($B$4:$B2397=$B2398)*($E$4:$E2397="Montagem")),$F$4:$F2397),""))</f>
        <v/>
      </c>
      <c r="I2398" s="14" t="n"/>
    </row>
    <row r="2399">
      <c r="A2399" s="15" t="n"/>
      <c r="B2399" s="14" t="n"/>
      <c r="C2399" s="14" t="n"/>
      <c r="D2399" s="14" t="n"/>
      <c r="E2399" s="14" t="n"/>
      <c r="F2399" s="18" t="n"/>
      <c r="G2399" s="17" t="n"/>
      <c r="H2399" s="18">
        <f>IF(OR($E2399&lt;&gt;"Desmontagem",$F2399=""),"",IFERROR($F2399-LOOKUP(2,1/(($B$4:$B2398=$B2399)*($E$4:$E2398="Montagem")),$F$4:$F2398),""))</f>
        <v/>
      </c>
      <c r="I2399" s="14" t="n"/>
    </row>
    <row r="2400">
      <c r="A2400" s="15" t="n"/>
      <c r="B2400" s="14" t="n"/>
      <c r="C2400" s="14" t="n"/>
      <c r="D2400" s="14" t="n"/>
      <c r="E2400" s="14" t="n"/>
      <c r="F2400" s="18" t="n"/>
      <c r="G2400" s="17" t="n"/>
      <c r="H2400" s="18">
        <f>IF(OR($E2400&lt;&gt;"Desmontagem",$F2400=""),"",IFERROR($F2400-LOOKUP(2,1/(($B$4:$B2399=$B2400)*($E$4:$E2399="Montagem")),$F$4:$F2399),""))</f>
        <v/>
      </c>
      <c r="I2400" s="14" t="n"/>
    </row>
    <row r="2401">
      <c r="A2401" s="15" t="n"/>
      <c r="B2401" s="14" t="n"/>
      <c r="C2401" s="14" t="n"/>
      <c r="D2401" s="14" t="n"/>
      <c r="E2401" s="14" t="n"/>
      <c r="F2401" s="18" t="n"/>
      <c r="G2401" s="17" t="n"/>
      <c r="H2401" s="18">
        <f>IF(OR($E2401&lt;&gt;"Desmontagem",$F2401=""),"",IFERROR($F2401-LOOKUP(2,1/(($B$4:$B2400=$B2401)*($E$4:$E2400="Montagem")),$F$4:$F2400),""))</f>
        <v/>
      </c>
      <c r="I2401" s="14" t="n"/>
    </row>
    <row r="2402">
      <c r="A2402" s="15" t="n"/>
      <c r="B2402" s="14" t="n"/>
      <c r="C2402" s="14" t="n"/>
      <c r="D2402" s="14" t="n"/>
      <c r="E2402" s="14" t="n"/>
      <c r="F2402" s="18" t="n"/>
      <c r="G2402" s="17" t="n"/>
      <c r="H2402" s="18">
        <f>IF(OR($E2402&lt;&gt;"Desmontagem",$F2402=""),"",IFERROR($F2402-LOOKUP(2,1/(($B$4:$B2401=$B2402)*($E$4:$E2401="Montagem")),$F$4:$F2401),""))</f>
        <v/>
      </c>
      <c r="I2402" s="14" t="n"/>
    </row>
    <row r="2403">
      <c r="A2403" s="15" t="n"/>
      <c r="B2403" s="14" t="n"/>
      <c r="C2403" s="14" t="n"/>
      <c r="D2403" s="14" t="n"/>
      <c r="E2403" s="14" t="n"/>
      <c r="F2403" s="18" t="n"/>
      <c r="G2403" s="17" t="n"/>
      <c r="H2403" s="18">
        <f>IF(OR($E2403&lt;&gt;"Desmontagem",$F2403=""),"",IFERROR($F2403-LOOKUP(2,1/(($B$4:$B2402=$B2403)*($E$4:$E2402="Montagem")),$F$4:$F2402),""))</f>
        <v/>
      </c>
      <c r="I2403" s="14" t="n"/>
    </row>
    <row r="2404">
      <c r="A2404" s="15" t="n"/>
      <c r="B2404" s="14" t="n"/>
      <c r="C2404" s="14" t="n"/>
      <c r="D2404" s="14" t="n"/>
      <c r="E2404" s="14" t="n"/>
      <c r="F2404" s="18" t="n"/>
      <c r="G2404" s="17" t="n"/>
      <c r="H2404" s="18">
        <f>IF(OR($E2404&lt;&gt;"Desmontagem",$F2404=""),"",IFERROR($F2404-LOOKUP(2,1/(($B$4:$B2403=$B2404)*($E$4:$E2403="Montagem")),$F$4:$F2403),""))</f>
        <v/>
      </c>
      <c r="I2404" s="14" t="n"/>
    </row>
    <row r="2405">
      <c r="A2405" s="15" t="n"/>
      <c r="B2405" s="14" t="n"/>
      <c r="C2405" s="14" t="n"/>
      <c r="D2405" s="14" t="n"/>
      <c r="E2405" s="14" t="n"/>
      <c r="F2405" s="18" t="n"/>
      <c r="G2405" s="17" t="n"/>
      <c r="H2405" s="18">
        <f>IF(OR($E2405&lt;&gt;"Desmontagem",$F2405=""),"",IFERROR($F2405-LOOKUP(2,1/(($B$4:$B2404=$B2405)*($E$4:$E2404="Montagem")),$F$4:$F2404),""))</f>
        <v/>
      </c>
      <c r="I2405" s="14" t="n"/>
    </row>
    <row r="2406">
      <c r="A2406" s="15" t="n"/>
      <c r="B2406" s="14" t="n"/>
      <c r="C2406" s="14" t="n"/>
      <c r="D2406" s="14" t="n"/>
      <c r="E2406" s="14" t="n"/>
      <c r="F2406" s="18" t="n"/>
      <c r="G2406" s="17" t="n"/>
      <c r="H2406" s="18">
        <f>IF(OR($E2406&lt;&gt;"Desmontagem",$F2406=""),"",IFERROR($F2406-LOOKUP(2,1/(($B$4:$B2405=$B2406)*($E$4:$E2405="Montagem")),$F$4:$F2405),""))</f>
        <v/>
      </c>
      <c r="I2406" s="14" t="n"/>
    </row>
    <row r="2407">
      <c r="A2407" s="15" t="n"/>
      <c r="B2407" s="14" t="n"/>
      <c r="C2407" s="14" t="n"/>
      <c r="D2407" s="14" t="n"/>
      <c r="E2407" s="14" t="n"/>
      <c r="F2407" s="18" t="n"/>
      <c r="G2407" s="17" t="n"/>
      <c r="H2407" s="18">
        <f>IF(OR($E2407&lt;&gt;"Desmontagem",$F2407=""),"",IFERROR($F2407-LOOKUP(2,1/(($B$4:$B2406=$B2407)*($E$4:$E2406="Montagem")),$F$4:$F2406),""))</f>
        <v/>
      </c>
      <c r="I2407" s="14" t="n"/>
    </row>
    <row r="2408">
      <c r="A2408" s="15" t="n"/>
      <c r="B2408" s="14" t="n"/>
      <c r="C2408" s="14" t="n"/>
      <c r="D2408" s="14" t="n"/>
      <c r="E2408" s="14" t="n"/>
      <c r="F2408" s="18" t="n"/>
      <c r="G2408" s="17" t="n"/>
      <c r="H2408" s="18">
        <f>IF(OR($E2408&lt;&gt;"Desmontagem",$F2408=""),"",IFERROR($F2408-LOOKUP(2,1/(($B$4:$B2407=$B2408)*($E$4:$E2407="Montagem")),$F$4:$F2407),""))</f>
        <v/>
      </c>
      <c r="I2408" s="14" t="n"/>
    </row>
    <row r="2409">
      <c r="A2409" s="15" t="n"/>
      <c r="B2409" s="14" t="n"/>
      <c r="C2409" s="14" t="n"/>
      <c r="D2409" s="14" t="n"/>
      <c r="E2409" s="14" t="n"/>
      <c r="F2409" s="18" t="n"/>
      <c r="G2409" s="17" t="n"/>
      <c r="H2409" s="18">
        <f>IF(OR($E2409&lt;&gt;"Desmontagem",$F2409=""),"",IFERROR($F2409-LOOKUP(2,1/(($B$4:$B2408=$B2409)*($E$4:$E2408="Montagem")),$F$4:$F2408),""))</f>
        <v/>
      </c>
      <c r="I2409" s="14" t="n"/>
    </row>
    <row r="2410">
      <c r="A2410" s="15" t="n"/>
      <c r="B2410" s="14" t="n"/>
      <c r="C2410" s="14" t="n"/>
      <c r="D2410" s="14" t="n"/>
      <c r="E2410" s="14" t="n"/>
      <c r="F2410" s="18" t="n"/>
      <c r="G2410" s="17" t="n"/>
      <c r="H2410" s="18">
        <f>IF(OR($E2410&lt;&gt;"Desmontagem",$F2410=""),"",IFERROR($F2410-LOOKUP(2,1/(($B$4:$B2409=$B2410)*($E$4:$E2409="Montagem")),$F$4:$F2409),""))</f>
        <v/>
      </c>
      <c r="I2410" s="14" t="n"/>
    </row>
    <row r="2411">
      <c r="A2411" s="15" t="n"/>
      <c r="B2411" s="14" t="n"/>
      <c r="C2411" s="14" t="n"/>
      <c r="D2411" s="14" t="n"/>
      <c r="E2411" s="14" t="n"/>
      <c r="F2411" s="18" t="n"/>
      <c r="G2411" s="17" t="n"/>
      <c r="H2411" s="18">
        <f>IF(OR($E2411&lt;&gt;"Desmontagem",$F2411=""),"",IFERROR($F2411-LOOKUP(2,1/(($B$4:$B2410=$B2411)*($E$4:$E2410="Montagem")),$F$4:$F2410),""))</f>
        <v/>
      </c>
      <c r="I2411" s="14" t="n"/>
    </row>
    <row r="2412">
      <c r="A2412" s="15" t="n"/>
      <c r="B2412" s="14" t="n"/>
      <c r="C2412" s="14" t="n"/>
      <c r="D2412" s="14" t="n"/>
      <c r="E2412" s="14" t="n"/>
      <c r="F2412" s="18" t="n"/>
      <c r="G2412" s="17" t="n"/>
      <c r="H2412" s="18">
        <f>IF(OR($E2412&lt;&gt;"Desmontagem",$F2412=""),"",IFERROR($F2412-LOOKUP(2,1/(($B$4:$B2411=$B2412)*($E$4:$E2411="Montagem")),$F$4:$F2411),""))</f>
        <v/>
      </c>
      <c r="I2412" s="14" t="n"/>
    </row>
    <row r="2413">
      <c r="A2413" s="15" t="n"/>
      <c r="B2413" s="14" t="n"/>
      <c r="C2413" s="14" t="n"/>
      <c r="D2413" s="14" t="n"/>
      <c r="E2413" s="14" t="n"/>
      <c r="F2413" s="18" t="n"/>
      <c r="G2413" s="17" t="n"/>
      <c r="H2413" s="18">
        <f>IF(OR($E2413&lt;&gt;"Desmontagem",$F2413=""),"",IFERROR($F2413-LOOKUP(2,1/(($B$4:$B2412=$B2413)*($E$4:$E2412="Montagem")),$F$4:$F2412),""))</f>
        <v/>
      </c>
      <c r="I2413" s="14" t="n"/>
    </row>
    <row r="2414">
      <c r="A2414" s="15" t="n"/>
      <c r="B2414" s="14" t="n"/>
      <c r="C2414" s="14" t="n"/>
      <c r="D2414" s="14" t="n"/>
      <c r="E2414" s="14" t="n"/>
      <c r="F2414" s="18" t="n"/>
      <c r="G2414" s="17" t="n"/>
      <c r="H2414" s="18">
        <f>IF(OR($E2414&lt;&gt;"Desmontagem",$F2414=""),"",IFERROR($F2414-LOOKUP(2,1/(($B$4:$B2413=$B2414)*($E$4:$E2413="Montagem")),$F$4:$F2413),""))</f>
        <v/>
      </c>
      <c r="I2414" s="14" t="n"/>
    </row>
    <row r="2415">
      <c r="A2415" s="15" t="n"/>
      <c r="B2415" s="14" t="n"/>
      <c r="C2415" s="14" t="n"/>
      <c r="D2415" s="14" t="n"/>
      <c r="E2415" s="14" t="n"/>
      <c r="F2415" s="18" t="n"/>
      <c r="G2415" s="17" t="n"/>
      <c r="H2415" s="18">
        <f>IF(OR($E2415&lt;&gt;"Desmontagem",$F2415=""),"",IFERROR($F2415-LOOKUP(2,1/(($B$4:$B2414=$B2415)*($E$4:$E2414="Montagem")),$F$4:$F2414),""))</f>
        <v/>
      </c>
      <c r="I2415" s="14" t="n"/>
    </row>
    <row r="2416">
      <c r="A2416" s="15" t="n"/>
      <c r="B2416" s="14" t="n"/>
      <c r="C2416" s="14" t="n"/>
      <c r="D2416" s="14" t="n"/>
      <c r="E2416" s="14" t="n"/>
      <c r="F2416" s="18" t="n"/>
      <c r="G2416" s="17" t="n"/>
      <c r="H2416" s="18">
        <f>IF(OR($E2416&lt;&gt;"Desmontagem",$F2416=""),"",IFERROR($F2416-LOOKUP(2,1/(($B$4:$B2415=$B2416)*($E$4:$E2415="Montagem")),$F$4:$F2415),""))</f>
        <v/>
      </c>
      <c r="I2416" s="14" t="n"/>
    </row>
    <row r="2417">
      <c r="A2417" s="15" t="n"/>
      <c r="B2417" s="14" t="n"/>
      <c r="C2417" s="14" t="n"/>
      <c r="D2417" s="14" t="n"/>
      <c r="E2417" s="14" t="n"/>
      <c r="F2417" s="18" t="n"/>
      <c r="G2417" s="17" t="n"/>
      <c r="H2417" s="18">
        <f>IF(OR($E2417&lt;&gt;"Desmontagem",$F2417=""),"",IFERROR($F2417-LOOKUP(2,1/(($B$4:$B2416=$B2417)*($E$4:$E2416="Montagem")),$F$4:$F2416),""))</f>
        <v/>
      </c>
      <c r="I2417" s="14" t="n"/>
    </row>
    <row r="2418">
      <c r="A2418" s="15" t="n"/>
      <c r="B2418" s="14" t="n"/>
      <c r="C2418" s="14" t="n"/>
      <c r="D2418" s="14" t="n"/>
      <c r="E2418" s="14" t="n"/>
      <c r="F2418" s="18" t="n"/>
      <c r="G2418" s="17" t="n"/>
      <c r="H2418" s="18">
        <f>IF(OR($E2418&lt;&gt;"Desmontagem",$F2418=""),"",IFERROR($F2418-LOOKUP(2,1/(($B$4:$B2417=$B2418)*($E$4:$E2417="Montagem")),$F$4:$F2417),""))</f>
        <v/>
      </c>
      <c r="I2418" s="14" t="n"/>
    </row>
    <row r="2419">
      <c r="A2419" s="15" t="n"/>
      <c r="B2419" s="14" t="n"/>
      <c r="C2419" s="14" t="n"/>
      <c r="D2419" s="14" t="n"/>
      <c r="E2419" s="14" t="n"/>
      <c r="F2419" s="18" t="n"/>
      <c r="G2419" s="17" t="n"/>
      <c r="H2419" s="18">
        <f>IF(OR($E2419&lt;&gt;"Desmontagem",$F2419=""),"",IFERROR($F2419-LOOKUP(2,1/(($B$4:$B2418=$B2419)*($E$4:$E2418="Montagem")),$F$4:$F2418),""))</f>
        <v/>
      </c>
      <c r="I2419" s="14" t="n"/>
    </row>
    <row r="2420">
      <c r="A2420" s="15" t="n"/>
      <c r="B2420" s="14" t="n"/>
      <c r="C2420" s="14" t="n"/>
      <c r="D2420" s="14" t="n"/>
      <c r="E2420" s="14" t="n"/>
      <c r="F2420" s="18" t="n"/>
      <c r="G2420" s="17" t="n"/>
      <c r="H2420" s="18">
        <f>IF(OR($E2420&lt;&gt;"Desmontagem",$F2420=""),"",IFERROR($F2420-LOOKUP(2,1/(($B$4:$B2419=$B2420)*($E$4:$E2419="Montagem")),$F$4:$F2419),""))</f>
        <v/>
      </c>
      <c r="I2420" s="14" t="n"/>
    </row>
    <row r="2421">
      <c r="A2421" s="15" t="n"/>
      <c r="B2421" s="14" t="n"/>
      <c r="C2421" s="14" t="n"/>
      <c r="D2421" s="14" t="n"/>
      <c r="E2421" s="14" t="n"/>
      <c r="F2421" s="18" t="n"/>
      <c r="G2421" s="17" t="n"/>
      <c r="H2421" s="18">
        <f>IF(OR($E2421&lt;&gt;"Desmontagem",$F2421=""),"",IFERROR($F2421-LOOKUP(2,1/(($B$4:$B2420=$B2421)*($E$4:$E2420="Montagem")),$F$4:$F2420),""))</f>
        <v/>
      </c>
      <c r="I2421" s="14" t="n"/>
    </row>
    <row r="2422">
      <c r="A2422" s="15" t="n"/>
      <c r="B2422" s="14" t="n"/>
      <c r="C2422" s="14" t="n"/>
      <c r="D2422" s="14" t="n"/>
      <c r="E2422" s="14" t="n"/>
      <c r="F2422" s="18" t="n"/>
      <c r="G2422" s="17" t="n"/>
      <c r="H2422" s="18">
        <f>IF(OR($E2422&lt;&gt;"Desmontagem",$F2422=""),"",IFERROR($F2422-LOOKUP(2,1/(($B$4:$B2421=$B2422)*($E$4:$E2421="Montagem")),$F$4:$F2421),""))</f>
        <v/>
      </c>
      <c r="I2422" s="14" t="n"/>
    </row>
    <row r="2423">
      <c r="A2423" s="15" t="n"/>
      <c r="B2423" s="14" t="n"/>
      <c r="C2423" s="14" t="n"/>
      <c r="D2423" s="14" t="n"/>
      <c r="E2423" s="14" t="n"/>
      <c r="F2423" s="18" t="n"/>
      <c r="G2423" s="17" t="n"/>
      <c r="H2423" s="18">
        <f>IF(OR($E2423&lt;&gt;"Desmontagem",$F2423=""),"",IFERROR($F2423-LOOKUP(2,1/(($B$4:$B2422=$B2423)*($E$4:$E2422="Montagem")),$F$4:$F2422),""))</f>
        <v/>
      </c>
      <c r="I2423" s="14" t="n"/>
    </row>
    <row r="2424">
      <c r="A2424" s="15" t="n"/>
      <c r="B2424" s="14" t="n"/>
      <c r="C2424" s="14" t="n"/>
      <c r="D2424" s="14" t="n"/>
      <c r="E2424" s="14" t="n"/>
      <c r="F2424" s="18" t="n"/>
      <c r="G2424" s="17" t="n"/>
      <c r="H2424" s="18">
        <f>IF(OR($E2424&lt;&gt;"Desmontagem",$F2424=""),"",IFERROR($F2424-LOOKUP(2,1/(($B$4:$B2423=$B2424)*($E$4:$E2423="Montagem")),$F$4:$F2423),""))</f>
        <v/>
      </c>
      <c r="I2424" s="14" t="n"/>
    </row>
    <row r="2425">
      <c r="A2425" s="15" t="n"/>
      <c r="B2425" s="14" t="n"/>
      <c r="C2425" s="14" t="n"/>
      <c r="D2425" s="14" t="n"/>
      <c r="E2425" s="14" t="n"/>
      <c r="F2425" s="18" t="n"/>
      <c r="G2425" s="17" t="n"/>
      <c r="H2425" s="18">
        <f>IF(OR($E2425&lt;&gt;"Desmontagem",$F2425=""),"",IFERROR($F2425-LOOKUP(2,1/(($B$4:$B2424=$B2425)*($E$4:$E2424="Montagem")),$F$4:$F2424),""))</f>
        <v/>
      </c>
      <c r="I2425" s="14" t="n"/>
    </row>
    <row r="2426">
      <c r="A2426" s="15" t="n"/>
      <c r="B2426" s="14" t="n"/>
      <c r="C2426" s="14" t="n"/>
      <c r="D2426" s="14" t="n"/>
      <c r="E2426" s="14" t="n"/>
      <c r="F2426" s="18" t="n"/>
      <c r="G2426" s="17" t="n"/>
      <c r="H2426" s="18">
        <f>IF(OR($E2426&lt;&gt;"Desmontagem",$F2426=""),"",IFERROR($F2426-LOOKUP(2,1/(($B$4:$B2425=$B2426)*($E$4:$E2425="Montagem")),$F$4:$F2425),""))</f>
        <v/>
      </c>
      <c r="I2426" s="14" t="n"/>
    </row>
    <row r="2427">
      <c r="A2427" s="15" t="n"/>
      <c r="B2427" s="14" t="n"/>
      <c r="C2427" s="14" t="n"/>
      <c r="D2427" s="14" t="n"/>
      <c r="E2427" s="14" t="n"/>
      <c r="F2427" s="18" t="n"/>
      <c r="G2427" s="17" t="n"/>
      <c r="H2427" s="18">
        <f>IF(OR($E2427&lt;&gt;"Desmontagem",$F2427=""),"",IFERROR($F2427-LOOKUP(2,1/(($B$4:$B2426=$B2427)*($E$4:$E2426="Montagem")),$F$4:$F2426),""))</f>
        <v/>
      </c>
      <c r="I2427" s="14" t="n"/>
    </row>
    <row r="2428">
      <c r="A2428" s="15" t="n"/>
      <c r="B2428" s="14" t="n"/>
      <c r="C2428" s="14" t="n"/>
      <c r="D2428" s="14" t="n"/>
      <c r="E2428" s="14" t="n"/>
      <c r="F2428" s="18" t="n"/>
      <c r="G2428" s="17" t="n"/>
      <c r="H2428" s="18">
        <f>IF(OR($E2428&lt;&gt;"Desmontagem",$F2428=""),"",IFERROR($F2428-LOOKUP(2,1/(($B$4:$B2427=$B2428)*($E$4:$E2427="Montagem")),$F$4:$F2427),""))</f>
        <v/>
      </c>
      <c r="I2428" s="14" t="n"/>
    </row>
    <row r="2429">
      <c r="A2429" s="15" t="n"/>
      <c r="B2429" s="14" t="n"/>
      <c r="C2429" s="14" t="n"/>
      <c r="D2429" s="14" t="n"/>
      <c r="E2429" s="14" t="n"/>
      <c r="F2429" s="18" t="n"/>
      <c r="G2429" s="17" t="n"/>
      <c r="H2429" s="18">
        <f>IF(OR($E2429&lt;&gt;"Desmontagem",$F2429=""),"",IFERROR($F2429-LOOKUP(2,1/(($B$4:$B2428=$B2429)*($E$4:$E2428="Montagem")),$F$4:$F2428),""))</f>
        <v/>
      </c>
      <c r="I2429" s="14" t="n"/>
    </row>
    <row r="2430">
      <c r="A2430" s="15" t="n"/>
      <c r="B2430" s="14" t="n"/>
      <c r="C2430" s="14" t="n"/>
      <c r="D2430" s="14" t="n"/>
      <c r="E2430" s="14" t="n"/>
      <c r="F2430" s="18" t="n"/>
      <c r="G2430" s="17" t="n"/>
      <c r="H2430" s="18">
        <f>IF(OR($E2430&lt;&gt;"Desmontagem",$F2430=""),"",IFERROR($F2430-LOOKUP(2,1/(($B$4:$B2429=$B2430)*($E$4:$E2429="Montagem")),$F$4:$F2429),""))</f>
        <v/>
      </c>
      <c r="I2430" s="14" t="n"/>
    </row>
    <row r="2431">
      <c r="A2431" s="15" t="n"/>
      <c r="B2431" s="14" t="n"/>
      <c r="C2431" s="14" t="n"/>
      <c r="D2431" s="14" t="n"/>
      <c r="E2431" s="14" t="n"/>
      <c r="F2431" s="18" t="n"/>
      <c r="G2431" s="17" t="n"/>
      <c r="H2431" s="18">
        <f>IF(OR($E2431&lt;&gt;"Desmontagem",$F2431=""),"",IFERROR($F2431-LOOKUP(2,1/(($B$4:$B2430=$B2431)*($E$4:$E2430="Montagem")),$F$4:$F2430),""))</f>
        <v/>
      </c>
      <c r="I2431" s="14" t="n"/>
    </row>
    <row r="2432">
      <c r="A2432" s="15" t="n"/>
      <c r="B2432" s="14" t="n"/>
      <c r="C2432" s="14" t="n"/>
      <c r="D2432" s="14" t="n"/>
      <c r="E2432" s="14" t="n"/>
      <c r="F2432" s="18" t="n"/>
      <c r="G2432" s="17" t="n"/>
      <c r="H2432" s="18">
        <f>IF(OR($E2432&lt;&gt;"Desmontagem",$F2432=""),"",IFERROR($F2432-LOOKUP(2,1/(($B$4:$B2431=$B2432)*($E$4:$E2431="Montagem")),$F$4:$F2431),""))</f>
        <v/>
      </c>
      <c r="I2432" s="14" t="n"/>
    </row>
    <row r="2433">
      <c r="A2433" s="15" t="n"/>
      <c r="B2433" s="14" t="n"/>
      <c r="C2433" s="14" t="n"/>
      <c r="D2433" s="14" t="n"/>
      <c r="E2433" s="14" t="n"/>
      <c r="F2433" s="18" t="n"/>
      <c r="G2433" s="17" t="n"/>
      <c r="H2433" s="18">
        <f>IF(OR($E2433&lt;&gt;"Desmontagem",$F2433=""),"",IFERROR($F2433-LOOKUP(2,1/(($B$4:$B2432=$B2433)*($E$4:$E2432="Montagem")),$F$4:$F2432),""))</f>
        <v/>
      </c>
      <c r="I2433" s="14" t="n"/>
    </row>
    <row r="2434">
      <c r="A2434" s="15" t="n"/>
      <c r="B2434" s="14" t="n"/>
      <c r="C2434" s="14" t="n"/>
      <c r="D2434" s="14" t="n"/>
      <c r="E2434" s="14" t="n"/>
      <c r="F2434" s="18" t="n"/>
      <c r="G2434" s="17" t="n"/>
      <c r="H2434" s="18">
        <f>IF(OR($E2434&lt;&gt;"Desmontagem",$F2434=""),"",IFERROR($F2434-LOOKUP(2,1/(($B$4:$B2433=$B2434)*($E$4:$E2433="Montagem")),$F$4:$F2433),""))</f>
        <v/>
      </c>
      <c r="I2434" s="14" t="n"/>
    </row>
    <row r="2435">
      <c r="A2435" s="15" t="n"/>
      <c r="B2435" s="14" t="n"/>
      <c r="C2435" s="14" t="n"/>
      <c r="D2435" s="14" t="n"/>
      <c r="E2435" s="14" t="n"/>
      <c r="F2435" s="18" t="n"/>
      <c r="G2435" s="17" t="n"/>
      <c r="H2435" s="18">
        <f>IF(OR($E2435&lt;&gt;"Desmontagem",$F2435=""),"",IFERROR($F2435-LOOKUP(2,1/(($B$4:$B2434=$B2435)*($E$4:$E2434="Montagem")),$F$4:$F2434),""))</f>
        <v/>
      </c>
      <c r="I2435" s="14" t="n"/>
    </row>
    <row r="2436">
      <c r="A2436" s="15" t="n"/>
      <c r="B2436" s="14" t="n"/>
      <c r="C2436" s="14" t="n"/>
      <c r="D2436" s="14" t="n"/>
      <c r="E2436" s="14" t="n"/>
      <c r="F2436" s="18" t="n"/>
      <c r="G2436" s="17" t="n"/>
      <c r="H2436" s="18">
        <f>IF(OR($E2436&lt;&gt;"Desmontagem",$F2436=""),"",IFERROR($F2436-LOOKUP(2,1/(($B$4:$B2435=$B2436)*($E$4:$E2435="Montagem")),$F$4:$F2435),""))</f>
        <v/>
      </c>
      <c r="I2436" s="14" t="n"/>
    </row>
    <row r="2437">
      <c r="A2437" s="15" t="n"/>
      <c r="B2437" s="14" t="n"/>
      <c r="C2437" s="14" t="n"/>
      <c r="D2437" s="14" t="n"/>
      <c r="E2437" s="14" t="n"/>
      <c r="F2437" s="18" t="n"/>
      <c r="G2437" s="17" t="n"/>
      <c r="H2437" s="18">
        <f>IF(OR($E2437&lt;&gt;"Desmontagem",$F2437=""),"",IFERROR($F2437-LOOKUP(2,1/(($B$4:$B2436=$B2437)*($E$4:$E2436="Montagem")),$F$4:$F2436),""))</f>
        <v/>
      </c>
      <c r="I2437" s="14" t="n"/>
    </row>
    <row r="2438">
      <c r="A2438" s="15" t="n"/>
      <c r="B2438" s="14" t="n"/>
      <c r="C2438" s="14" t="n"/>
      <c r="D2438" s="14" t="n"/>
      <c r="E2438" s="14" t="n"/>
      <c r="F2438" s="18" t="n"/>
      <c r="G2438" s="17" t="n"/>
      <c r="H2438" s="18">
        <f>IF(OR($E2438&lt;&gt;"Desmontagem",$F2438=""),"",IFERROR($F2438-LOOKUP(2,1/(($B$4:$B2437=$B2438)*($E$4:$E2437="Montagem")),$F$4:$F2437),""))</f>
        <v/>
      </c>
      <c r="I2438" s="14" t="n"/>
    </row>
    <row r="2439">
      <c r="A2439" s="15" t="n"/>
      <c r="B2439" s="14" t="n"/>
      <c r="C2439" s="14" t="n"/>
      <c r="D2439" s="14" t="n"/>
      <c r="E2439" s="14" t="n"/>
      <c r="F2439" s="18" t="n"/>
      <c r="G2439" s="17" t="n"/>
      <c r="H2439" s="18">
        <f>IF(OR($E2439&lt;&gt;"Desmontagem",$F2439=""),"",IFERROR($F2439-LOOKUP(2,1/(($B$4:$B2438=$B2439)*($E$4:$E2438="Montagem")),$F$4:$F2438),""))</f>
        <v/>
      </c>
      <c r="I2439" s="14" t="n"/>
    </row>
    <row r="2440">
      <c r="A2440" s="15" t="n"/>
      <c r="B2440" s="14" t="n"/>
      <c r="C2440" s="14" t="n"/>
      <c r="D2440" s="14" t="n"/>
      <c r="E2440" s="14" t="n"/>
      <c r="F2440" s="18" t="n"/>
      <c r="G2440" s="17" t="n"/>
      <c r="H2440" s="18">
        <f>IF(OR($E2440&lt;&gt;"Desmontagem",$F2440=""),"",IFERROR($F2440-LOOKUP(2,1/(($B$4:$B2439=$B2440)*($E$4:$E2439="Montagem")),$F$4:$F2439),""))</f>
        <v/>
      </c>
      <c r="I2440" s="14" t="n"/>
    </row>
    <row r="2441">
      <c r="A2441" s="15" t="n"/>
      <c r="B2441" s="14" t="n"/>
      <c r="C2441" s="14" t="n"/>
      <c r="D2441" s="14" t="n"/>
      <c r="E2441" s="14" t="n"/>
      <c r="F2441" s="18" t="n"/>
      <c r="G2441" s="17" t="n"/>
      <c r="H2441" s="18">
        <f>IF(OR($E2441&lt;&gt;"Desmontagem",$F2441=""),"",IFERROR($F2441-LOOKUP(2,1/(($B$4:$B2440=$B2441)*($E$4:$E2440="Montagem")),$F$4:$F2440),""))</f>
        <v/>
      </c>
      <c r="I2441" s="14" t="n"/>
    </row>
    <row r="2442">
      <c r="A2442" s="15" t="n"/>
      <c r="B2442" s="14" t="n"/>
      <c r="C2442" s="14" t="n"/>
      <c r="D2442" s="14" t="n"/>
      <c r="E2442" s="14" t="n"/>
      <c r="F2442" s="18" t="n"/>
      <c r="G2442" s="17" t="n"/>
      <c r="H2442" s="18">
        <f>IF(OR($E2442&lt;&gt;"Desmontagem",$F2442=""),"",IFERROR($F2442-LOOKUP(2,1/(($B$4:$B2441=$B2442)*($E$4:$E2441="Montagem")),$F$4:$F2441),""))</f>
        <v/>
      </c>
      <c r="I2442" s="14" t="n"/>
    </row>
    <row r="2443">
      <c r="A2443" s="15" t="n"/>
      <c r="B2443" s="14" t="n"/>
      <c r="C2443" s="14" t="n"/>
      <c r="D2443" s="14" t="n"/>
      <c r="E2443" s="14" t="n"/>
      <c r="F2443" s="18" t="n"/>
      <c r="G2443" s="17" t="n"/>
      <c r="H2443" s="18">
        <f>IF(OR($E2443&lt;&gt;"Desmontagem",$F2443=""),"",IFERROR($F2443-LOOKUP(2,1/(($B$4:$B2442=$B2443)*($E$4:$E2442="Montagem")),$F$4:$F2442),""))</f>
        <v/>
      </c>
      <c r="I2443" s="14" t="n"/>
    </row>
    <row r="2444">
      <c r="A2444" s="15" t="n"/>
      <c r="B2444" s="14" t="n"/>
      <c r="C2444" s="14" t="n"/>
      <c r="D2444" s="14" t="n"/>
      <c r="E2444" s="14" t="n"/>
      <c r="F2444" s="18" t="n"/>
      <c r="G2444" s="17" t="n"/>
      <c r="H2444" s="18">
        <f>IF(OR($E2444&lt;&gt;"Desmontagem",$F2444=""),"",IFERROR($F2444-LOOKUP(2,1/(($B$4:$B2443=$B2444)*($E$4:$E2443="Montagem")),$F$4:$F2443),""))</f>
        <v/>
      </c>
      <c r="I2444" s="14" t="n"/>
    </row>
    <row r="2445">
      <c r="A2445" s="15" t="n"/>
      <c r="B2445" s="14" t="n"/>
      <c r="C2445" s="14" t="n"/>
      <c r="D2445" s="14" t="n"/>
      <c r="E2445" s="14" t="n"/>
      <c r="F2445" s="18" t="n"/>
      <c r="G2445" s="17" t="n"/>
      <c r="H2445" s="18">
        <f>IF(OR($E2445&lt;&gt;"Desmontagem",$F2445=""),"",IFERROR($F2445-LOOKUP(2,1/(($B$4:$B2444=$B2445)*($E$4:$E2444="Montagem")),$F$4:$F2444),""))</f>
        <v/>
      </c>
      <c r="I2445" s="14" t="n"/>
    </row>
    <row r="2446">
      <c r="A2446" s="15" t="n"/>
      <c r="B2446" s="14" t="n"/>
      <c r="C2446" s="14" t="n"/>
      <c r="D2446" s="14" t="n"/>
      <c r="E2446" s="14" t="n"/>
      <c r="F2446" s="18" t="n"/>
      <c r="G2446" s="17" t="n"/>
      <c r="H2446" s="18">
        <f>IF(OR($E2446&lt;&gt;"Desmontagem",$F2446=""),"",IFERROR($F2446-LOOKUP(2,1/(($B$4:$B2445=$B2446)*($E$4:$E2445="Montagem")),$F$4:$F2445),""))</f>
        <v/>
      </c>
      <c r="I2446" s="14" t="n"/>
    </row>
    <row r="2447">
      <c r="A2447" s="15" t="n"/>
      <c r="B2447" s="14" t="n"/>
      <c r="C2447" s="14" t="n"/>
      <c r="D2447" s="14" t="n"/>
      <c r="E2447" s="14" t="n"/>
      <c r="F2447" s="18" t="n"/>
      <c r="G2447" s="17" t="n"/>
      <c r="H2447" s="18">
        <f>IF(OR($E2447&lt;&gt;"Desmontagem",$F2447=""),"",IFERROR($F2447-LOOKUP(2,1/(($B$4:$B2446=$B2447)*($E$4:$E2446="Montagem")),$F$4:$F2446),""))</f>
        <v/>
      </c>
      <c r="I2447" s="14" t="n"/>
    </row>
    <row r="2448">
      <c r="A2448" s="15" t="n"/>
      <c r="B2448" s="14" t="n"/>
      <c r="C2448" s="14" t="n"/>
      <c r="D2448" s="14" t="n"/>
      <c r="E2448" s="14" t="n"/>
      <c r="F2448" s="18" t="n"/>
      <c r="G2448" s="17" t="n"/>
      <c r="H2448" s="18">
        <f>IF(OR($E2448&lt;&gt;"Desmontagem",$F2448=""),"",IFERROR($F2448-LOOKUP(2,1/(($B$4:$B2447=$B2448)*($E$4:$E2447="Montagem")),$F$4:$F2447),""))</f>
        <v/>
      </c>
      <c r="I2448" s="14" t="n"/>
    </row>
    <row r="2449">
      <c r="A2449" s="15" t="n"/>
      <c r="B2449" s="14" t="n"/>
      <c r="C2449" s="14" t="n"/>
      <c r="D2449" s="14" t="n"/>
      <c r="E2449" s="14" t="n"/>
      <c r="F2449" s="18" t="n"/>
      <c r="G2449" s="17" t="n"/>
      <c r="H2449" s="18">
        <f>IF(OR($E2449&lt;&gt;"Desmontagem",$F2449=""),"",IFERROR($F2449-LOOKUP(2,1/(($B$4:$B2448=$B2449)*($E$4:$E2448="Montagem")),$F$4:$F2448),""))</f>
        <v/>
      </c>
      <c r="I2449" s="14" t="n"/>
    </row>
    <row r="2450">
      <c r="A2450" s="15" t="n"/>
      <c r="B2450" s="14" t="n"/>
      <c r="C2450" s="14" t="n"/>
      <c r="D2450" s="14" t="n"/>
      <c r="E2450" s="14" t="n"/>
      <c r="F2450" s="18" t="n"/>
      <c r="G2450" s="17" t="n"/>
      <c r="H2450" s="18">
        <f>IF(OR($E2450&lt;&gt;"Desmontagem",$F2450=""),"",IFERROR($F2450-LOOKUP(2,1/(($B$4:$B2449=$B2450)*($E$4:$E2449="Montagem")),$F$4:$F2449),""))</f>
        <v/>
      </c>
      <c r="I2450" s="14" t="n"/>
    </row>
    <row r="2451">
      <c r="A2451" s="15" t="n"/>
      <c r="B2451" s="14" t="n"/>
      <c r="C2451" s="14" t="n"/>
      <c r="D2451" s="14" t="n"/>
      <c r="E2451" s="14" t="n"/>
      <c r="F2451" s="18" t="n"/>
      <c r="G2451" s="17" t="n"/>
      <c r="H2451" s="18">
        <f>IF(OR($E2451&lt;&gt;"Desmontagem",$F2451=""),"",IFERROR($F2451-LOOKUP(2,1/(($B$4:$B2450=$B2451)*($E$4:$E2450="Montagem")),$F$4:$F2450),""))</f>
        <v/>
      </c>
      <c r="I2451" s="14" t="n"/>
    </row>
    <row r="2452">
      <c r="A2452" s="15" t="n"/>
      <c r="B2452" s="14" t="n"/>
      <c r="C2452" s="14" t="n"/>
      <c r="D2452" s="14" t="n"/>
      <c r="E2452" s="14" t="n"/>
      <c r="F2452" s="18" t="n"/>
      <c r="G2452" s="17" t="n"/>
      <c r="H2452" s="18">
        <f>IF(OR($E2452&lt;&gt;"Desmontagem",$F2452=""),"",IFERROR($F2452-LOOKUP(2,1/(($B$4:$B2451=$B2452)*($E$4:$E2451="Montagem")),$F$4:$F2451),""))</f>
        <v/>
      </c>
      <c r="I2452" s="14" t="n"/>
    </row>
    <row r="2453">
      <c r="A2453" s="15" t="n"/>
      <c r="B2453" s="14" t="n"/>
      <c r="C2453" s="14" t="n"/>
      <c r="D2453" s="14" t="n"/>
      <c r="E2453" s="14" t="n"/>
      <c r="F2453" s="18" t="n"/>
      <c r="G2453" s="17" t="n"/>
      <c r="H2453" s="18">
        <f>IF(OR($E2453&lt;&gt;"Desmontagem",$F2453=""),"",IFERROR($F2453-LOOKUP(2,1/(($B$4:$B2452=$B2453)*($E$4:$E2452="Montagem")),$F$4:$F2452),""))</f>
        <v/>
      </c>
      <c r="I2453" s="14" t="n"/>
    </row>
    <row r="2454">
      <c r="A2454" s="15" t="n"/>
      <c r="B2454" s="14" t="n"/>
      <c r="C2454" s="14" t="n"/>
      <c r="D2454" s="14" t="n"/>
      <c r="E2454" s="14" t="n"/>
      <c r="F2454" s="18" t="n"/>
      <c r="G2454" s="17" t="n"/>
      <c r="H2454" s="18">
        <f>IF(OR($E2454&lt;&gt;"Desmontagem",$F2454=""),"",IFERROR($F2454-LOOKUP(2,1/(($B$4:$B2453=$B2454)*($E$4:$E2453="Montagem")),$F$4:$F2453),""))</f>
        <v/>
      </c>
      <c r="I2454" s="14" t="n"/>
    </row>
    <row r="2455">
      <c r="A2455" s="15" t="n"/>
      <c r="B2455" s="14" t="n"/>
      <c r="C2455" s="14" t="n"/>
      <c r="D2455" s="14" t="n"/>
      <c r="E2455" s="14" t="n"/>
      <c r="F2455" s="18" t="n"/>
      <c r="G2455" s="17" t="n"/>
      <c r="H2455" s="18">
        <f>IF(OR($E2455&lt;&gt;"Desmontagem",$F2455=""),"",IFERROR($F2455-LOOKUP(2,1/(($B$4:$B2454=$B2455)*($E$4:$E2454="Montagem")),$F$4:$F2454),""))</f>
        <v/>
      </c>
      <c r="I2455" s="14" t="n"/>
    </row>
    <row r="2456">
      <c r="A2456" s="15" t="n"/>
      <c r="B2456" s="14" t="n"/>
      <c r="C2456" s="14" t="n"/>
      <c r="D2456" s="14" t="n"/>
      <c r="E2456" s="14" t="n"/>
      <c r="F2456" s="18" t="n"/>
      <c r="G2456" s="17" t="n"/>
      <c r="H2456" s="18">
        <f>IF(OR($E2456&lt;&gt;"Desmontagem",$F2456=""),"",IFERROR($F2456-LOOKUP(2,1/(($B$4:$B2455=$B2456)*($E$4:$E2455="Montagem")),$F$4:$F2455),""))</f>
        <v/>
      </c>
      <c r="I2456" s="14" t="n"/>
    </row>
    <row r="2457">
      <c r="A2457" s="15" t="n"/>
      <c r="B2457" s="14" t="n"/>
      <c r="C2457" s="14" t="n"/>
      <c r="D2457" s="14" t="n"/>
      <c r="E2457" s="14" t="n"/>
      <c r="F2457" s="18" t="n"/>
      <c r="G2457" s="17" t="n"/>
      <c r="H2457" s="18">
        <f>IF(OR($E2457&lt;&gt;"Desmontagem",$F2457=""),"",IFERROR($F2457-LOOKUP(2,1/(($B$4:$B2456=$B2457)*($E$4:$E2456="Montagem")),$F$4:$F2456),""))</f>
        <v/>
      </c>
      <c r="I2457" s="14" t="n"/>
    </row>
    <row r="2458">
      <c r="A2458" s="15" t="n"/>
      <c r="B2458" s="14" t="n"/>
      <c r="C2458" s="14" t="n"/>
      <c r="D2458" s="14" t="n"/>
      <c r="E2458" s="14" t="n"/>
      <c r="F2458" s="18" t="n"/>
      <c r="G2458" s="17" t="n"/>
      <c r="H2458" s="18">
        <f>IF(OR($E2458&lt;&gt;"Desmontagem",$F2458=""),"",IFERROR($F2458-LOOKUP(2,1/(($B$4:$B2457=$B2458)*($E$4:$E2457="Montagem")),$F$4:$F2457),""))</f>
        <v/>
      </c>
      <c r="I2458" s="14" t="n"/>
    </row>
    <row r="2459">
      <c r="A2459" s="15" t="n"/>
      <c r="B2459" s="14" t="n"/>
      <c r="C2459" s="14" t="n"/>
      <c r="D2459" s="14" t="n"/>
      <c r="E2459" s="14" t="n"/>
      <c r="F2459" s="18" t="n"/>
      <c r="G2459" s="17" t="n"/>
      <c r="H2459" s="18">
        <f>IF(OR($E2459&lt;&gt;"Desmontagem",$F2459=""),"",IFERROR($F2459-LOOKUP(2,1/(($B$4:$B2458=$B2459)*($E$4:$E2458="Montagem")),$F$4:$F2458),""))</f>
        <v/>
      </c>
      <c r="I2459" s="14" t="n"/>
    </row>
    <row r="2460">
      <c r="A2460" s="15" t="n"/>
      <c r="B2460" s="14" t="n"/>
      <c r="C2460" s="14" t="n"/>
      <c r="D2460" s="14" t="n"/>
      <c r="E2460" s="14" t="n"/>
      <c r="F2460" s="18" t="n"/>
      <c r="G2460" s="17" t="n"/>
      <c r="H2460" s="18">
        <f>IF(OR($E2460&lt;&gt;"Desmontagem",$F2460=""),"",IFERROR($F2460-LOOKUP(2,1/(($B$4:$B2459=$B2460)*($E$4:$E2459="Montagem")),$F$4:$F2459),""))</f>
        <v/>
      </c>
      <c r="I2460" s="14" t="n"/>
    </row>
    <row r="2461">
      <c r="A2461" s="15" t="n"/>
      <c r="B2461" s="14" t="n"/>
      <c r="C2461" s="14" t="n"/>
      <c r="D2461" s="14" t="n"/>
      <c r="E2461" s="14" t="n"/>
      <c r="F2461" s="18" t="n"/>
      <c r="G2461" s="17" t="n"/>
      <c r="H2461" s="18">
        <f>IF(OR($E2461&lt;&gt;"Desmontagem",$F2461=""),"",IFERROR($F2461-LOOKUP(2,1/(($B$4:$B2460=$B2461)*($E$4:$E2460="Montagem")),$F$4:$F2460),""))</f>
        <v/>
      </c>
      <c r="I2461" s="14" t="n"/>
    </row>
    <row r="2462">
      <c r="A2462" s="15" t="n"/>
      <c r="B2462" s="14" t="n"/>
      <c r="C2462" s="14" t="n"/>
      <c r="D2462" s="14" t="n"/>
      <c r="E2462" s="14" t="n"/>
      <c r="F2462" s="18" t="n"/>
      <c r="G2462" s="17" t="n"/>
      <c r="H2462" s="18">
        <f>IF(OR($E2462&lt;&gt;"Desmontagem",$F2462=""),"",IFERROR($F2462-LOOKUP(2,1/(($B$4:$B2461=$B2462)*($E$4:$E2461="Montagem")),$F$4:$F2461),""))</f>
        <v/>
      </c>
      <c r="I2462" s="14" t="n"/>
    </row>
    <row r="2463">
      <c r="A2463" s="15" t="n"/>
      <c r="B2463" s="14" t="n"/>
      <c r="C2463" s="14" t="n"/>
      <c r="D2463" s="14" t="n"/>
      <c r="E2463" s="14" t="n"/>
      <c r="F2463" s="18" t="n"/>
      <c r="G2463" s="17" t="n"/>
      <c r="H2463" s="18">
        <f>IF(OR($E2463&lt;&gt;"Desmontagem",$F2463=""),"",IFERROR($F2463-LOOKUP(2,1/(($B$4:$B2462=$B2463)*($E$4:$E2462="Montagem")),$F$4:$F2462),""))</f>
        <v/>
      </c>
      <c r="I2463" s="14" t="n"/>
    </row>
    <row r="2464">
      <c r="A2464" s="15" t="n"/>
      <c r="B2464" s="14" t="n"/>
      <c r="C2464" s="14" t="n"/>
      <c r="D2464" s="14" t="n"/>
      <c r="E2464" s="14" t="n"/>
      <c r="F2464" s="18" t="n"/>
      <c r="G2464" s="17" t="n"/>
      <c r="H2464" s="18">
        <f>IF(OR($E2464&lt;&gt;"Desmontagem",$F2464=""),"",IFERROR($F2464-LOOKUP(2,1/(($B$4:$B2463=$B2464)*($E$4:$E2463="Montagem")),$F$4:$F2463),""))</f>
        <v/>
      </c>
      <c r="I2464" s="14" t="n"/>
    </row>
    <row r="2465">
      <c r="A2465" s="15" t="n"/>
      <c r="B2465" s="14" t="n"/>
      <c r="C2465" s="14" t="n"/>
      <c r="D2465" s="14" t="n"/>
      <c r="E2465" s="14" t="n"/>
      <c r="F2465" s="18" t="n"/>
      <c r="G2465" s="17" t="n"/>
      <c r="H2465" s="18">
        <f>IF(OR($E2465&lt;&gt;"Desmontagem",$F2465=""),"",IFERROR($F2465-LOOKUP(2,1/(($B$4:$B2464=$B2465)*($E$4:$E2464="Montagem")),$F$4:$F2464),""))</f>
        <v/>
      </c>
      <c r="I2465" s="14" t="n"/>
    </row>
    <row r="2466">
      <c r="A2466" s="15" t="n"/>
      <c r="B2466" s="14" t="n"/>
      <c r="C2466" s="14" t="n"/>
      <c r="D2466" s="14" t="n"/>
      <c r="E2466" s="14" t="n"/>
      <c r="F2466" s="18" t="n"/>
      <c r="G2466" s="17" t="n"/>
      <c r="H2466" s="18">
        <f>IF(OR($E2466&lt;&gt;"Desmontagem",$F2466=""),"",IFERROR($F2466-LOOKUP(2,1/(($B$4:$B2465=$B2466)*($E$4:$E2465="Montagem")),$F$4:$F2465),""))</f>
        <v/>
      </c>
      <c r="I2466" s="14" t="n"/>
    </row>
    <row r="2467">
      <c r="A2467" s="15" t="n"/>
      <c r="B2467" s="14" t="n"/>
      <c r="C2467" s="14" t="n"/>
      <c r="D2467" s="14" t="n"/>
      <c r="E2467" s="14" t="n"/>
      <c r="F2467" s="18" t="n"/>
      <c r="G2467" s="17" t="n"/>
      <c r="H2467" s="18">
        <f>IF(OR($E2467&lt;&gt;"Desmontagem",$F2467=""),"",IFERROR($F2467-LOOKUP(2,1/(($B$4:$B2466=$B2467)*($E$4:$E2466="Montagem")),$F$4:$F2466),""))</f>
        <v/>
      </c>
      <c r="I2467" s="14" t="n"/>
    </row>
    <row r="2468">
      <c r="A2468" s="15" t="n"/>
      <c r="B2468" s="14" t="n"/>
      <c r="C2468" s="14" t="n"/>
      <c r="D2468" s="14" t="n"/>
      <c r="E2468" s="14" t="n"/>
      <c r="F2468" s="18" t="n"/>
      <c r="G2468" s="17" t="n"/>
      <c r="H2468" s="18">
        <f>IF(OR($E2468&lt;&gt;"Desmontagem",$F2468=""),"",IFERROR($F2468-LOOKUP(2,1/(($B$4:$B2467=$B2468)*($E$4:$E2467="Montagem")),$F$4:$F2467),""))</f>
        <v/>
      </c>
      <c r="I2468" s="14" t="n"/>
    </row>
    <row r="2469">
      <c r="A2469" s="15" t="n"/>
      <c r="B2469" s="14" t="n"/>
      <c r="C2469" s="14" t="n"/>
      <c r="D2469" s="14" t="n"/>
      <c r="E2469" s="14" t="n"/>
      <c r="F2469" s="18" t="n"/>
      <c r="G2469" s="17" t="n"/>
      <c r="H2469" s="18">
        <f>IF(OR($E2469&lt;&gt;"Desmontagem",$F2469=""),"",IFERROR($F2469-LOOKUP(2,1/(($B$4:$B2468=$B2469)*($E$4:$E2468="Montagem")),$F$4:$F2468),""))</f>
        <v/>
      </c>
      <c r="I2469" s="14" t="n"/>
    </row>
    <row r="2470">
      <c r="A2470" s="15" t="n"/>
      <c r="B2470" s="14" t="n"/>
      <c r="C2470" s="14" t="n"/>
      <c r="D2470" s="14" t="n"/>
      <c r="E2470" s="14" t="n"/>
      <c r="F2470" s="18" t="n"/>
      <c r="G2470" s="17" t="n"/>
      <c r="H2470" s="18">
        <f>IF(OR($E2470&lt;&gt;"Desmontagem",$F2470=""),"",IFERROR($F2470-LOOKUP(2,1/(($B$4:$B2469=$B2470)*($E$4:$E2469="Montagem")),$F$4:$F2469),""))</f>
        <v/>
      </c>
      <c r="I2470" s="14" t="n"/>
    </row>
    <row r="2471">
      <c r="A2471" s="15" t="n"/>
      <c r="B2471" s="14" t="n"/>
      <c r="C2471" s="14" t="n"/>
      <c r="D2471" s="14" t="n"/>
      <c r="E2471" s="14" t="n"/>
      <c r="F2471" s="18" t="n"/>
      <c r="G2471" s="17" t="n"/>
      <c r="H2471" s="18">
        <f>IF(OR($E2471&lt;&gt;"Desmontagem",$F2471=""),"",IFERROR($F2471-LOOKUP(2,1/(($B$4:$B2470=$B2471)*($E$4:$E2470="Montagem")),$F$4:$F2470),""))</f>
        <v/>
      </c>
      <c r="I2471" s="14" t="n"/>
    </row>
    <row r="2472">
      <c r="A2472" s="15" t="n"/>
      <c r="B2472" s="14" t="n"/>
      <c r="C2472" s="14" t="n"/>
      <c r="D2472" s="14" t="n"/>
      <c r="E2472" s="14" t="n"/>
      <c r="F2472" s="18" t="n"/>
      <c r="G2472" s="17" t="n"/>
      <c r="H2472" s="18">
        <f>IF(OR($E2472&lt;&gt;"Desmontagem",$F2472=""),"",IFERROR($F2472-LOOKUP(2,1/(($B$4:$B2471=$B2472)*($E$4:$E2471="Montagem")),$F$4:$F2471),""))</f>
        <v/>
      </c>
      <c r="I2472" s="14" t="n"/>
    </row>
    <row r="2473">
      <c r="A2473" s="15" t="n"/>
      <c r="B2473" s="14" t="n"/>
      <c r="C2473" s="14" t="n"/>
      <c r="D2473" s="14" t="n"/>
      <c r="E2473" s="14" t="n"/>
      <c r="F2473" s="18" t="n"/>
      <c r="G2473" s="17" t="n"/>
      <c r="H2473" s="18">
        <f>IF(OR($E2473&lt;&gt;"Desmontagem",$F2473=""),"",IFERROR($F2473-LOOKUP(2,1/(($B$4:$B2472=$B2473)*($E$4:$E2472="Montagem")),$F$4:$F2472),""))</f>
        <v/>
      </c>
      <c r="I2473" s="14" t="n"/>
    </row>
    <row r="2474">
      <c r="A2474" s="15" t="n"/>
      <c r="B2474" s="14" t="n"/>
      <c r="C2474" s="14" t="n"/>
      <c r="D2474" s="14" t="n"/>
      <c r="E2474" s="14" t="n"/>
      <c r="F2474" s="18" t="n"/>
      <c r="G2474" s="17" t="n"/>
      <c r="H2474" s="18">
        <f>IF(OR($E2474&lt;&gt;"Desmontagem",$F2474=""),"",IFERROR($F2474-LOOKUP(2,1/(($B$4:$B2473=$B2474)*($E$4:$E2473="Montagem")),$F$4:$F2473),""))</f>
        <v/>
      </c>
      <c r="I2474" s="14" t="n"/>
    </row>
    <row r="2475">
      <c r="A2475" s="15" t="n"/>
      <c r="B2475" s="14" t="n"/>
      <c r="C2475" s="14" t="n"/>
      <c r="D2475" s="14" t="n"/>
      <c r="E2475" s="14" t="n"/>
      <c r="F2475" s="18" t="n"/>
      <c r="G2475" s="17" t="n"/>
      <c r="H2475" s="18">
        <f>IF(OR($E2475&lt;&gt;"Desmontagem",$F2475=""),"",IFERROR($F2475-LOOKUP(2,1/(($B$4:$B2474=$B2475)*($E$4:$E2474="Montagem")),$F$4:$F2474),""))</f>
        <v/>
      </c>
      <c r="I2475" s="14" t="n"/>
    </row>
    <row r="2476">
      <c r="A2476" s="15" t="n"/>
      <c r="B2476" s="14" t="n"/>
      <c r="C2476" s="14" t="n"/>
      <c r="D2476" s="14" t="n"/>
      <c r="E2476" s="14" t="n"/>
      <c r="F2476" s="18" t="n"/>
      <c r="G2476" s="17" t="n"/>
      <c r="H2476" s="18">
        <f>IF(OR($E2476&lt;&gt;"Desmontagem",$F2476=""),"",IFERROR($F2476-LOOKUP(2,1/(($B$4:$B2475=$B2476)*($E$4:$E2475="Montagem")),$F$4:$F2475),""))</f>
        <v/>
      </c>
      <c r="I2476" s="14" t="n"/>
    </row>
    <row r="2477">
      <c r="A2477" s="15" t="n"/>
      <c r="B2477" s="14" t="n"/>
      <c r="C2477" s="14" t="n"/>
      <c r="D2477" s="14" t="n"/>
      <c r="E2477" s="14" t="n"/>
      <c r="F2477" s="18" t="n"/>
      <c r="G2477" s="17" t="n"/>
      <c r="H2477" s="18">
        <f>IF(OR($E2477&lt;&gt;"Desmontagem",$F2477=""),"",IFERROR($F2477-LOOKUP(2,1/(($B$4:$B2476=$B2477)*($E$4:$E2476="Montagem")),$F$4:$F2476),""))</f>
        <v/>
      </c>
      <c r="I2477" s="14" t="n"/>
    </row>
    <row r="2478">
      <c r="A2478" s="15" t="n"/>
      <c r="B2478" s="14" t="n"/>
      <c r="C2478" s="14" t="n"/>
      <c r="D2478" s="14" t="n"/>
      <c r="E2478" s="14" t="n"/>
      <c r="F2478" s="18" t="n"/>
      <c r="G2478" s="17" t="n"/>
      <c r="H2478" s="18">
        <f>IF(OR($E2478&lt;&gt;"Desmontagem",$F2478=""),"",IFERROR($F2478-LOOKUP(2,1/(($B$4:$B2477=$B2478)*($E$4:$E2477="Montagem")),$F$4:$F2477),""))</f>
        <v/>
      </c>
      <c r="I2478" s="14" t="n"/>
    </row>
    <row r="2479">
      <c r="A2479" s="15" t="n"/>
      <c r="B2479" s="14" t="n"/>
      <c r="C2479" s="14" t="n"/>
      <c r="D2479" s="14" t="n"/>
      <c r="E2479" s="14" t="n"/>
      <c r="F2479" s="18" t="n"/>
      <c r="G2479" s="17" t="n"/>
      <c r="H2479" s="18">
        <f>IF(OR($E2479&lt;&gt;"Desmontagem",$F2479=""),"",IFERROR($F2479-LOOKUP(2,1/(($B$4:$B2478=$B2479)*($E$4:$E2478="Montagem")),$F$4:$F2478),""))</f>
        <v/>
      </c>
      <c r="I2479" s="14" t="n"/>
    </row>
    <row r="2480">
      <c r="A2480" s="15" t="n"/>
      <c r="B2480" s="14" t="n"/>
      <c r="C2480" s="14" t="n"/>
      <c r="D2480" s="14" t="n"/>
      <c r="E2480" s="14" t="n"/>
      <c r="F2480" s="18" t="n"/>
      <c r="G2480" s="17" t="n"/>
      <c r="H2480" s="18">
        <f>IF(OR($E2480&lt;&gt;"Desmontagem",$F2480=""),"",IFERROR($F2480-LOOKUP(2,1/(($B$4:$B2479=$B2480)*($E$4:$E2479="Montagem")),$F$4:$F2479),""))</f>
        <v/>
      </c>
      <c r="I2480" s="14" t="n"/>
    </row>
    <row r="2481">
      <c r="A2481" s="15" t="n"/>
      <c r="B2481" s="14" t="n"/>
      <c r="C2481" s="14" t="n"/>
      <c r="D2481" s="14" t="n"/>
      <c r="E2481" s="14" t="n"/>
      <c r="F2481" s="18" t="n"/>
      <c r="G2481" s="17" t="n"/>
      <c r="H2481" s="18">
        <f>IF(OR($E2481&lt;&gt;"Desmontagem",$F2481=""),"",IFERROR($F2481-LOOKUP(2,1/(($B$4:$B2480=$B2481)*($E$4:$E2480="Montagem")),$F$4:$F2480),""))</f>
        <v/>
      </c>
      <c r="I2481" s="14" t="n"/>
    </row>
    <row r="2482">
      <c r="A2482" s="15" t="n"/>
      <c r="B2482" s="14" t="n"/>
      <c r="C2482" s="14" t="n"/>
      <c r="D2482" s="14" t="n"/>
      <c r="E2482" s="14" t="n"/>
      <c r="F2482" s="18" t="n"/>
      <c r="G2482" s="17" t="n"/>
      <c r="H2482" s="18">
        <f>IF(OR($E2482&lt;&gt;"Desmontagem",$F2482=""),"",IFERROR($F2482-LOOKUP(2,1/(($B$4:$B2481=$B2482)*($E$4:$E2481="Montagem")),$F$4:$F2481),""))</f>
        <v/>
      </c>
      <c r="I2482" s="14" t="n"/>
    </row>
    <row r="2483">
      <c r="A2483" s="15" t="n"/>
      <c r="B2483" s="14" t="n"/>
      <c r="C2483" s="14" t="n"/>
      <c r="D2483" s="14" t="n"/>
      <c r="E2483" s="14" t="n"/>
      <c r="F2483" s="18" t="n"/>
      <c r="G2483" s="17" t="n"/>
      <c r="H2483" s="18">
        <f>IF(OR($E2483&lt;&gt;"Desmontagem",$F2483=""),"",IFERROR($F2483-LOOKUP(2,1/(($B$4:$B2482=$B2483)*($E$4:$E2482="Montagem")),$F$4:$F2482),""))</f>
        <v/>
      </c>
      <c r="I2483" s="14" t="n"/>
    </row>
    <row r="2484">
      <c r="A2484" s="15" t="n"/>
      <c r="B2484" s="14" t="n"/>
      <c r="C2484" s="14" t="n"/>
      <c r="D2484" s="14" t="n"/>
      <c r="E2484" s="14" t="n"/>
      <c r="F2484" s="18" t="n"/>
      <c r="G2484" s="17" t="n"/>
      <c r="H2484" s="18">
        <f>IF(OR($E2484&lt;&gt;"Desmontagem",$F2484=""),"",IFERROR($F2484-LOOKUP(2,1/(($B$4:$B2483=$B2484)*($E$4:$E2483="Montagem")),$F$4:$F2483),""))</f>
        <v/>
      </c>
      <c r="I2484" s="14" t="n"/>
    </row>
    <row r="2485">
      <c r="A2485" s="15" t="n"/>
      <c r="B2485" s="14" t="n"/>
      <c r="C2485" s="14" t="n"/>
      <c r="D2485" s="14" t="n"/>
      <c r="E2485" s="14" t="n"/>
      <c r="F2485" s="18" t="n"/>
      <c r="G2485" s="17" t="n"/>
      <c r="H2485" s="18">
        <f>IF(OR($E2485&lt;&gt;"Desmontagem",$F2485=""),"",IFERROR($F2485-LOOKUP(2,1/(($B$4:$B2484=$B2485)*($E$4:$E2484="Montagem")),$F$4:$F2484),""))</f>
        <v/>
      </c>
      <c r="I2485" s="14" t="n"/>
    </row>
    <row r="2486">
      <c r="A2486" s="15" t="n"/>
      <c r="B2486" s="14" t="n"/>
      <c r="C2486" s="14" t="n"/>
      <c r="D2486" s="14" t="n"/>
      <c r="E2486" s="14" t="n"/>
      <c r="F2486" s="18" t="n"/>
      <c r="G2486" s="17" t="n"/>
      <c r="H2486" s="18">
        <f>IF(OR($E2486&lt;&gt;"Desmontagem",$F2486=""),"",IFERROR($F2486-LOOKUP(2,1/(($B$4:$B2485=$B2486)*($E$4:$E2485="Montagem")),$F$4:$F2485),""))</f>
        <v/>
      </c>
      <c r="I2486" s="14" t="n"/>
    </row>
    <row r="2487">
      <c r="A2487" s="15" t="n"/>
      <c r="B2487" s="14" t="n"/>
      <c r="C2487" s="14" t="n"/>
      <c r="D2487" s="14" t="n"/>
      <c r="E2487" s="14" t="n"/>
      <c r="F2487" s="18" t="n"/>
      <c r="G2487" s="17" t="n"/>
      <c r="H2487" s="18">
        <f>IF(OR($E2487&lt;&gt;"Desmontagem",$F2487=""),"",IFERROR($F2487-LOOKUP(2,1/(($B$4:$B2486=$B2487)*($E$4:$E2486="Montagem")),$F$4:$F2486),""))</f>
        <v/>
      </c>
      <c r="I2487" s="14" t="n"/>
    </row>
    <row r="2488">
      <c r="A2488" s="15" t="n"/>
      <c r="B2488" s="14" t="n"/>
      <c r="C2488" s="14" t="n"/>
      <c r="D2488" s="14" t="n"/>
      <c r="E2488" s="14" t="n"/>
      <c r="F2488" s="18" t="n"/>
      <c r="G2488" s="17" t="n"/>
      <c r="H2488" s="18">
        <f>IF(OR($E2488&lt;&gt;"Desmontagem",$F2488=""),"",IFERROR($F2488-LOOKUP(2,1/(($B$4:$B2487=$B2488)*($E$4:$E2487="Montagem")),$F$4:$F2487),""))</f>
        <v/>
      </c>
      <c r="I2488" s="14" t="n"/>
    </row>
    <row r="2489">
      <c r="A2489" s="15" t="n"/>
      <c r="B2489" s="14" t="n"/>
      <c r="C2489" s="14" t="n"/>
      <c r="D2489" s="14" t="n"/>
      <c r="E2489" s="14" t="n"/>
      <c r="F2489" s="18" t="n"/>
      <c r="G2489" s="17" t="n"/>
      <c r="H2489" s="18">
        <f>IF(OR($E2489&lt;&gt;"Desmontagem",$F2489=""),"",IFERROR($F2489-LOOKUP(2,1/(($B$4:$B2488=$B2489)*($E$4:$E2488="Montagem")),$F$4:$F2488),""))</f>
        <v/>
      </c>
      <c r="I2489" s="14" t="n"/>
    </row>
    <row r="2490">
      <c r="A2490" s="15" t="n"/>
      <c r="B2490" s="14" t="n"/>
      <c r="C2490" s="14" t="n"/>
      <c r="D2490" s="14" t="n"/>
      <c r="E2490" s="14" t="n"/>
      <c r="F2490" s="18" t="n"/>
      <c r="G2490" s="17" t="n"/>
      <c r="H2490" s="18">
        <f>IF(OR($E2490&lt;&gt;"Desmontagem",$F2490=""),"",IFERROR($F2490-LOOKUP(2,1/(($B$4:$B2489=$B2490)*($E$4:$E2489="Montagem")),$F$4:$F2489),""))</f>
        <v/>
      </c>
      <c r="I2490" s="14" t="n"/>
    </row>
    <row r="2491">
      <c r="A2491" s="15" t="n"/>
      <c r="B2491" s="14" t="n"/>
      <c r="C2491" s="14" t="n"/>
      <c r="D2491" s="14" t="n"/>
      <c r="E2491" s="14" t="n"/>
      <c r="F2491" s="18" t="n"/>
      <c r="G2491" s="17" t="n"/>
      <c r="H2491" s="18">
        <f>IF(OR($E2491&lt;&gt;"Desmontagem",$F2491=""),"",IFERROR($F2491-LOOKUP(2,1/(($B$4:$B2490=$B2491)*($E$4:$E2490="Montagem")),$F$4:$F2490),""))</f>
        <v/>
      </c>
      <c r="I2491" s="14" t="n"/>
    </row>
    <row r="2492">
      <c r="A2492" s="15" t="n"/>
      <c r="B2492" s="14" t="n"/>
      <c r="C2492" s="14" t="n"/>
      <c r="D2492" s="14" t="n"/>
      <c r="E2492" s="14" t="n"/>
      <c r="F2492" s="18" t="n"/>
      <c r="G2492" s="17" t="n"/>
      <c r="H2492" s="18">
        <f>IF(OR($E2492&lt;&gt;"Desmontagem",$F2492=""),"",IFERROR($F2492-LOOKUP(2,1/(($B$4:$B2491=$B2492)*($E$4:$E2491="Montagem")),$F$4:$F2491),""))</f>
        <v/>
      </c>
      <c r="I2492" s="14" t="n"/>
    </row>
    <row r="2493">
      <c r="A2493" s="15" t="n"/>
      <c r="B2493" s="14" t="n"/>
      <c r="C2493" s="14" t="n"/>
      <c r="D2493" s="14" t="n"/>
      <c r="E2493" s="14" t="n"/>
      <c r="F2493" s="18" t="n"/>
      <c r="G2493" s="17" t="n"/>
      <c r="H2493" s="18">
        <f>IF(OR($E2493&lt;&gt;"Desmontagem",$F2493=""),"",IFERROR($F2493-LOOKUP(2,1/(($B$4:$B2492=$B2493)*($E$4:$E2492="Montagem")),$F$4:$F2492),""))</f>
        <v/>
      </c>
      <c r="I2493" s="14" t="n"/>
    </row>
    <row r="2494">
      <c r="A2494" s="15" t="n"/>
      <c r="B2494" s="14" t="n"/>
      <c r="C2494" s="14" t="n"/>
      <c r="D2494" s="14" t="n"/>
      <c r="E2494" s="14" t="n"/>
      <c r="F2494" s="18" t="n"/>
      <c r="G2494" s="17" t="n"/>
      <c r="H2494" s="18">
        <f>IF(OR($E2494&lt;&gt;"Desmontagem",$F2494=""),"",IFERROR($F2494-LOOKUP(2,1/(($B$4:$B2493=$B2494)*($E$4:$E2493="Montagem")),$F$4:$F2493),""))</f>
        <v/>
      </c>
      <c r="I2494" s="14" t="n"/>
    </row>
    <row r="2495">
      <c r="A2495" s="15" t="n"/>
      <c r="B2495" s="14" t="n"/>
      <c r="C2495" s="14" t="n"/>
      <c r="D2495" s="14" t="n"/>
      <c r="E2495" s="14" t="n"/>
      <c r="F2495" s="18" t="n"/>
      <c r="G2495" s="17" t="n"/>
      <c r="H2495" s="18">
        <f>IF(OR($E2495&lt;&gt;"Desmontagem",$F2495=""),"",IFERROR($F2495-LOOKUP(2,1/(($B$4:$B2494=$B2495)*($E$4:$E2494="Montagem")),$F$4:$F2494),""))</f>
        <v/>
      </c>
      <c r="I2495" s="14" t="n"/>
    </row>
    <row r="2496">
      <c r="A2496" s="15" t="n"/>
      <c r="B2496" s="14" t="n"/>
      <c r="C2496" s="14" t="n"/>
      <c r="D2496" s="14" t="n"/>
      <c r="E2496" s="14" t="n"/>
      <c r="F2496" s="18" t="n"/>
      <c r="G2496" s="17" t="n"/>
      <c r="H2496" s="18">
        <f>IF(OR($E2496&lt;&gt;"Desmontagem",$F2496=""),"",IFERROR($F2496-LOOKUP(2,1/(($B$4:$B2495=$B2496)*($E$4:$E2495="Montagem")),$F$4:$F2495),""))</f>
        <v/>
      </c>
      <c r="I2496" s="14" t="n"/>
    </row>
    <row r="2497">
      <c r="A2497" s="15" t="n"/>
      <c r="B2497" s="14" t="n"/>
      <c r="C2497" s="14" t="n"/>
      <c r="D2497" s="14" t="n"/>
      <c r="E2497" s="14" t="n"/>
      <c r="F2497" s="18" t="n"/>
      <c r="G2497" s="17" t="n"/>
      <c r="H2497" s="18">
        <f>IF(OR($E2497&lt;&gt;"Desmontagem",$F2497=""),"",IFERROR($F2497-LOOKUP(2,1/(($B$4:$B2496=$B2497)*($E$4:$E2496="Montagem")),$F$4:$F2496),""))</f>
        <v/>
      </c>
      <c r="I2497" s="14" t="n"/>
    </row>
    <row r="2498">
      <c r="A2498" s="15" t="n"/>
      <c r="B2498" s="14" t="n"/>
      <c r="C2498" s="14" t="n"/>
      <c r="D2498" s="14" t="n"/>
      <c r="E2498" s="14" t="n"/>
      <c r="F2498" s="18" t="n"/>
      <c r="G2498" s="17" t="n"/>
      <c r="H2498" s="18">
        <f>IF(OR($E2498&lt;&gt;"Desmontagem",$F2498=""),"",IFERROR($F2498-LOOKUP(2,1/(($B$4:$B2497=$B2498)*($E$4:$E2497="Montagem")),$F$4:$F2497),""))</f>
        <v/>
      </c>
      <c r="I2498" s="14" t="n"/>
    </row>
    <row r="2499">
      <c r="A2499" s="15" t="n"/>
      <c r="B2499" s="14" t="n"/>
      <c r="C2499" s="14" t="n"/>
      <c r="D2499" s="14" t="n"/>
      <c r="E2499" s="14" t="n"/>
      <c r="F2499" s="18" t="n"/>
      <c r="G2499" s="17" t="n"/>
      <c r="H2499" s="18">
        <f>IF(OR($E2499&lt;&gt;"Desmontagem",$F2499=""),"",IFERROR($F2499-LOOKUP(2,1/(($B$4:$B2498=$B2499)*($E$4:$E2498="Montagem")),$F$4:$F2498),""))</f>
        <v/>
      </c>
      <c r="I2499" s="14" t="n"/>
    </row>
    <row r="2500">
      <c r="A2500" s="15" t="n"/>
      <c r="B2500" s="14" t="n"/>
      <c r="C2500" s="14" t="n"/>
      <c r="D2500" s="14" t="n"/>
      <c r="E2500" s="14" t="n"/>
      <c r="F2500" s="18" t="n"/>
      <c r="G2500" s="17" t="n"/>
      <c r="H2500" s="18">
        <f>IF(OR($E2500&lt;&gt;"Desmontagem",$F2500=""),"",IFERROR($F2500-LOOKUP(2,1/(($B$4:$B2499=$B2500)*($E$4:$E2499="Montagem")),$F$4:$F2499),""))</f>
        <v/>
      </c>
      <c r="I2500" s="14" t="n"/>
    </row>
    <row r="2501">
      <c r="A2501" s="15" t="n"/>
      <c r="B2501" s="14" t="n"/>
      <c r="C2501" s="14" t="n"/>
      <c r="D2501" s="14" t="n"/>
      <c r="E2501" s="14" t="n"/>
      <c r="F2501" s="18" t="n"/>
      <c r="G2501" s="17" t="n"/>
      <c r="H2501" s="18">
        <f>IF(OR($E2501&lt;&gt;"Desmontagem",$F2501=""),"",IFERROR($F2501-LOOKUP(2,1/(($B$4:$B2500=$B2501)*($E$4:$E2500="Montagem")),$F$4:$F2500),""))</f>
        <v/>
      </c>
      <c r="I2501" s="14" t="n"/>
    </row>
    <row r="2502">
      <c r="A2502" s="15" t="n"/>
      <c r="B2502" s="14" t="n"/>
      <c r="C2502" s="14" t="n"/>
      <c r="D2502" s="14" t="n"/>
      <c r="E2502" s="14" t="n"/>
      <c r="F2502" s="18" t="n"/>
      <c r="G2502" s="17" t="n"/>
      <c r="H2502" s="18">
        <f>IF(OR($E2502&lt;&gt;"Desmontagem",$F2502=""),"",IFERROR($F2502-LOOKUP(2,1/(($B$4:$B2501=$B2502)*($E$4:$E2501="Montagem")),$F$4:$F2501),""))</f>
        <v/>
      </c>
      <c r="I2502" s="14" t="n"/>
    </row>
    <row r="2503">
      <c r="A2503" s="15" t="n"/>
      <c r="B2503" s="14" t="n"/>
      <c r="C2503" s="14" t="n"/>
      <c r="D2503" s="14" t="n"/>
      <c r="E2503" s="14" t="n"/>
      <c r="F2503" s="18" t="n"/>
      <c r="G2503" s="17" t="n"/>
      <c r="H2503" s="18">
        <f>IF(OR($E2503&lt;&gt;"Desmontagem",$F2503=""),"",IFERROR($F2503-LOOKUP(2,1/(($B$4:$B2502=$B2503)*($E$4:$E2502="Montagem")),$F$4:$F2502),""))</f>
        <v/>
      </c>
      <c r="I2503" s="14" t="n"/>
    </row>
    <row r="2504">
      <c r="A2504" s="15" t="n"/>
      <c r="B2504" s="14" t="n"/>
      <c r="C2504" s="14" t="n"/>
      <c r="D2504" s="14" t="n"/>
      <c r="E2504" s="14" t="n"/>
      <c r="F2504" s="18" t="n"/>
      <c r="G2504" s="17" t="n"/>
      <c r="H2504" s="18">
        <f>IF(OR($E2504&lt;&gt;"Desmontagem",$F2504=""),"",IFERROR($F2504-LOOKUP(2,1/(($B$4:$B2503=$B2504)*($E$4:$E2503="Montagem")),$F$4:$F2503),""))</f>
        <v/>
      </c>
      <c r="I2504" s="14" t="n"/>
    </row>
    <row r="2505">
      <c r="A2505" s="15" t="n"/>
      <c r="B2505" s="14" t="n"/>
      <c r="C2505" s="14" t="n"/>
      <c r="D2505" s="14" t="n"/>
      <c r="E2505" s="14" t="n"/>
      <c r="F2505" s="18" t="n"/>
      <c r="G2505" s="17" t="n"/>
      <c r="H2505" s="18">
        <f>IF(OR($E2505&lt;&gt;"Desmontagem",$F2505=""),"",IFERROR($F2505-LOOKUP(2,1/(($B$4:$B2504=$B2505)*($E$4:$E2504="Montagem")),$F$4:$F2504),""))</f>
        <v/>
      </c>
      <c r="I2505" s="14" t="n"/>
    </row>
    <row r="2506">
      <c r="A2506" s="15" t="n"/>
      <c r="B2506" s="14" t="n"/>
      <c r="C2506" s="14" t="n"/>
      <c r="D2506" s="14" t="n"/>
      <c r="E2506" s="14" t="n"/>
      <c r="F2506" s="18" t="n"/>
      <c r="G2506" s="17" t="n"/>
      <c r="H2506" s="18">
        <f>IF(OR($E2506&lt;&gt;"Desmontagem",$F2506=""),"",IFERROR($F2506-LOOKUP(2,1/(($B$4:$B2505=$B2506)*($E$4:$E2505="Montagem")),$F$4:$F2505),""))</f>
        <v/>
      </c>
      <c r="I2506" s="14" t="n"/>
    </row>
    <row r="2507">
      <c r="A2507" s="15" t="n"/>
      <c r="B2507" s="14" t="n"/>
      <c r="C2507" s="14" t="n"/>
      <c r="D2507" s="14" t="n"/>
      <c r="E2507" s="14" t="n"/>
      <c r="F2507" s="18" t="n"/>
      <c r="G2507" s="17" t="n"/>
      <c r="H2507" s="18">
        <f>IF(OR($E2507&lt;&gt;"Desmontagem",$F2507=""),"",IFERROR($F2507-LOOKUP(2,1/(($B$4:$B2506=$B2507)*($E$4:$E2506="Montagem")),$F$4:$F2506),""))</f>
        <v/>
      </c>
      <c r="I2507" s="14" t="n"/>
    </row>
    <row r="2508">
      <c r="A2508" s="15" t="n"/>
      <c r="B2508" s="14" t="n"/>
      <c r="C2508" s="14" t="n"/>
      <c r="D2508" s="14" t="n"/>
      <c r="E2508" s="14" t="n"/>
      <c r="F2508" s="18" t="n"/>
      <c r="G2508" s="17" t="n"/>
      <c r="H2508" s="18">
        <f>IF(OR($E2508&lt;&gt;"Desmontagem",$F2508=""),"",IFERROR($F2508-LOOKUP(2,1/(($B$4:$B2507=$B2508)*($E$4:$E2507="Montagem")),$F$4:$F2507),""))</f>
        <v/>
      </c>
      <c r="I2508" s="14" t="n"/>
    </row>
    <row r="2509">
      <c r="A2509" s="15" t="n"/>
      <c r="B2509" s="14" t="n"/>
      <c r="C2509" s="14" t="n"/>
      <c r="D2509" s="14" t="n"/>
      <c r="E2509" s="14" t="n"/>
      <c r="F2509" s="18" t="n"/>
      <c r="G2509" s="17" t="n"/>
      <c r="H2509" s="18">
        <f>IF(OR($E2509&lt;&gt;"Desmontagem",$F2509=""),"",IFERROR($F2509-LOOKUP(2,1/(($B$4:$B2508=$B2509)*($E$4:$E2508="Montagem")),$F$4:$F2508),""))</f>
        <v/>
      </c>
      <c r="I2509" s="14" t="n"/>
    </row>
    <row r="2510">
      <c r="A2510" s="15" t="n"/>
      <c r="B2510" s="14" t="n"/>
      <c r="C2510" s="14" t="n"/>
      <c r="D2510" s="14" t="n"/>
      <c r="E2510" s="14" t="n"/>
      <c r="F2510" s="18" t="n"/>
      <c r="G2510" s="17" t="n"/>
      <c r="H2510" s="18">
        <f>IF(OR($E2510&lt;&gt;"Desmontagem",$F2510=""),"",IFERROR($F2510-LOOKUP(2,1/(($B$4:$B2509=$B2510)*($E$4:$E2509="Montagem")),$F$4:$F2509),""))</f>
        <v/>
      </c>
      <c r="I2510" s="14" t="n"/>
    </row>
    <row r="2511">
      <c r="A2511" s="15" t="n"/>
      <c r="B2511" s="14" t="n"/>
      <c r="C2511" s="14" t="n"/>
      <c r="D2511" s="14" t="n"/>
      <c r="E2511" s="14" t="n"/>
      <c r="F2511" s="18" t="n"/>
      <c r="G2511" s="17" t="n"/>
      <c r="H2511" s="18">
        <f>IF(OR($E2511&lt;&gt;"Desmontagem",$F2511=""),"",IFERROR($F2511-LOOKUP(2,1/(($B$4:$B2510=$B2511)*($E$4:$E2510="Montagem")),$F$4:$F2510),""))</f>
        <v/>
      </c>
      <c r="I2511" s="14" t="n"/>
    </row>
    <row r="2512">
      <c r="A2512" s="15" t="n"/>
      <c r="B2512" s="14" t="n"/>
      <c r="C2512" s="14" t="n"/>
      <c r="D2512" s="14" t="n"/>
      <c r="E2512" s="14" t="n"/>
      <c r="F2512" s="18" t="n"/>
      <c r="G2512" s="17" t="n"/>
      <c r="H2512" s="18">
        <f>IF(OR($E2512&lt;&gt;"Desmontagem",$F2512=""),"",IFERROR($F2512-LOOKUP(2,1/(($B$4:$B2511=$B2512)*($E$4:$E2511="Montagem")),$F$4:$F2511),""))</f>
        <v/>
      </c>
      <c r="I2512" s="14" t="n"/>
    </row>
    <row r="2513">
      <c r="A2513" s="15" t="n"/>
      <c r="B2513" s="14" t="n"/>
      <c r="C2513" s="14" t="n"/>
      <c r="D2513" s="14" t="n"/>
      <c r="E2513" s="14" t="n"/>
      <c r="F2513" s="18" t="n"/>
      <c r="G2513" s="17" t="n"/>
      <c r="H2513" s="18">
        <f>IF(OR($E2513&lt;&gt;"Desmontagem",$F2513=""),"",IFERROR($F2513-LOOKUP(2,1/(($B$4:$B2512=$B2513)*($E$4:$E2512="Montagem")),$F$4:$F2512),""))</f>
        <v/>
      </c>
      <c r="I2513" s="14" t="n"/>
    </row>
    <row r="2514">
      <c r="A2514" s="15" t="n"/>
      <c r="B2514" s="14" t="n"/>
      <c r="C2514" s="14" t="n"/>
      <c r="D2514" s="14" t="n"/>
      <c r="E2514" s="14" t="n"/>
      <c r="F2514" s="18" t="n"/>
      <c r="G2514" s="17" t="n"/>
      <c r="H2514" s="18">
        <f>IF(OR($E2514&lt;&gt;"Desmontagem",$F2514=""),"",IFERROR($F2514-LOOKUP(2,1/(($B$4:$B2513=$B2514)*($E$4:$E2513="Montagem")),$F$4:$F2513),""))</f>
        <v/>
      </c>
      <c r="I2514" s="14" t="n"/>
    </row>
    <row r="2515">
      <c r="A2515" s="15" t="n"/>
      <c r="B2515" s="14" t="n"/>
      <c r="C2515" s="14" t="n"/>
      <c r="D2515" s="14" t="n"/>
      <c r="E2515" s="14" t="n"/>
      <c r="F2515" s="18" t="n"/>
      <c r="G2515" s="17" t="n"/>
      <c r="H2515" s="18">
        <f>IF(OR($E2515&lt;&gt;"Desmontagem",$F2515=""),"",IFERROR($F2515-LOOKUP(2,1/(($B$4:$B2514=$B2515)*($E$4:$E2514="Montagem")),$F$4:$F2514),""))</f>
        <v/>
      </c>
      <c r="I2515" s="14" t="n"/>
    </row>
    <row r="2516">
      <c r="A2516" s="15" t="n"/>
      <c r="B2516" s="14" t="n"/>
      <c r="C2516" s="14" t="n"/>
      <c r="D2516" s="14" t="n"/>
      <c r="E2516" s="14" t="n"/>
      <c r="F2516" s="18" t="n"/>
      <c r="G2516" s="17" t="n"/>
      <c r="H2516" s="18">
        <f>IF(OR($E2516&lt;&gt;"Desmontagem",$F2516=""),"",IFERROR($F2516-LOOKUP(2,1/(($B$4:$B2515=$B2516)*($E$4:$E2515="Montagem")),$F$4:$F2515),""))</f>
        <v/>
      </c>
      <c r="I2516" s="14" t="n"/>
    </row>
    <row r="2517">
      <c r="A2517" s="15" t="n"/>
      <c r="B2517" s="14" t="n"/>
      <c r="C2517" s="14" t="n"/>
      <c r="D2517" s="14" t="n"/>
      <c r="E2517" s="14" t="n"/>
      <c r="F2517" s="18" t="n"/>
      <c r="G2517" s="17" t="n"/>
      <c r="H2517" s="18">
        <f>IF(OR($E2517&lt;&gt;"Desmontagem",$F2517=""),"",IFERROR($F2517-LOOKUP(2,1/(($B$4:$B2516=$B2517)*($E$4:$E2516="Montagem")),$F$4:$F2516),""))</f>
        <v/>
      </c>
      <c r="I2517" s="14" t="n"/>
    </row>
    <row r="2518">
      <c r="A2518" s="15" t="n"/>
      <c r="B2518" s="14" t="n"/>
      <c r="C2518" s="14" t="n"/>
      <c r="D2518" s="14" t="n"/>
      <c r="E2518" s="14" t="n"/>
      <c r="F2518" s="18" t="n"/>
      <c r="G2518" s="17" t="n"/>
      <c r="H2518" s="18">
        <f>IF(OR($E2518&lt;&gt;"Desmontagem",$F2518=""),"",IFERROR($F2518-LOOKUP(2,1/(($B$4:$B2517=$B2518)*($E$4:$E2517="Montagem")),$F$4:$F2517),""))</f>
        <v/>
      </c>
      <c r="I2518" s="14" t="n"/>
    </row>
    <row r="2519">
      <c r="A2519" s="15" t="n"/>
      <c r="B2519" s="14" t="n"/>
      <c r="C2519" s="14" t="n"/>
      <c r="D2519" s="14" t="n"/>
      <c r="E2519" s="14" t="n"/>
      <c r="F2519" s="18" t="n"/>
      <c r="G2519" s="17" t="n"/>
      <c r="H2519" s="18">
        <f>IF(OR($E2519&lt;&gt;"Desmontagem",$F2519=""),"",IFERROR($F2519-LOOKUP(2,1/(($B$4:$B2518=$B2519)*($E$4:$E2518="Montagem")),$F$4:$F2518),""))</f>
        <v/>
      </c>
      <c r="I2519" s="14" t="n"/>
    </row>
    <row r="2520">
      <c r="A2520" s="15" t="n"/>
      <c r="B2520" s="14" t="n"/>
      <c r="C2520" s="14" t="n"/>
      <c r="D2520" s="14" t="n"/>
      <c r="E2520" s="14" t="n"/>
      <c r="F2520" s="18" t="n"/>
      <c r="G2520" s="17" t="n"/>
      <c r="H2520" s="18">
        <f>IF(OR($E2520&lt;&gt;"Desmontagem",$F2520=""),"",IFERROR($F2520-LOOKUP(2,1/(($B$4:$B2519=$B2520)*($E$4:$E2519="Montagem")),$F$4:$F2519),""))</f>
        <v/>
      </c>
      <c r="I2520" s="14" t="n"/>
    </row>
    <row r="2521">
      <c r="A2521" s="15" t="n"/>
      <c r="B2521" s="14" t="n"/>
      <c r="C2521" s="14" t="n"/>
      <c r="D2521" s="14" t="n"/>
      <c r="E2521" s="14" t="n"/>
      <c r="F2521" s="18" t="n"/>
      <c r="G2521" s="17" t="n"/>
      <c r="H2521" s="18">
        <f>IF(OR($E2521&lt;&gt;"Desmontagem",$F2521=""),"",IFERROR($F2521-LOOKUP(2,1/(($B$4:$B2520=$B2521)*($E$4:$E2520="Montagem")),$F$4:$F2520),""))</f>
        <v/>
      </c>
      <c r="I2521" s="14" t="n"/>
    </row>
    <row r="2522">
      <c r="A2522" s="15" t="n"/>
      <c r="B2522" s="14" t="n"/>
      <c r="C2522" s="14" t="n"/>
      <c r="D2522" s="14" t="n"/>
      <c r="E2522" s="14" t="n"/>
      <c r="F2522" s="18" t="n"/>
      <c r="G2522" s="17" t="n"/>
      <c r="H2522" s="18">
        <f>IF(OR($E2522&lt;&gt;"Desmontagem",$F2522=""),"",IFERROR($F2522-LOOKUP(2,1/(($B$4:$B2521=$B2522)*($E$4:$E2521="Montagem")),$F$4:$F2521),""))</f>
        <v/>
      </c>
      <c r="I2522" s="14" t="n"/>
    </row>
    <row r="2523">
      <c r="A2523" s="15" t="n"/>
      <c r="B2523" s="14" t="n"/>
      <c r="C2523" s="14" t="n"/>
      <c r="D2523" s="14" t="n"/>
      <c r="E2523" s="14" t="n"/>
      <c r="F2523" s="18" t="n"/>
      <c r="G2523" s="17" t="n"/>
      <c r="H2523" s="18">
        <f>IF(OR($E2523&lt;&gt;"Desmontagem",$F2523=""),"",IFERROR($F2523-LOOKUP(2,1/(($B$4:$B2522=$B2523)*($E$4:$E2522="Montagem")),$F$4:$F2522),""))</f>
        <v/>
      </c>
      <c r="I2523" s="14" t="n"/>
    </row>
    <row r="2524">
      <c r="A2524" s="15" t="n"/>
      <c r="B2524" s="14" t="n"/>
      <c r="C2524" s="14" t="n"/>
      <c r="D2524" s="14" t="n"/>
      <c r="E2524" s="14" t="n"/>
      <c r="F2524" s="18" t="n"/>
      <c r="G2524" s="17" t="n"/>
      <c r="H2524" s="18">
        <f>IF(OR($E2524&lt;&gt;"Desmontagem",$F2524=""),"",IFERROR($F2524-LOOKUP(2,1/(($B$4:$B2523=$B2524)*($E$4:$E2523="Montagem")),$F$4:$F2523),""))</f>
        <v/>
      </c>
      <c r="I2524" s="14" t="n"/>
    </row>
    <row r="2525">
      <c r="A2525" s="15" t="n"/>
      <c r="B2525" s="14" t="n"/>
      <c r="C2525" s="14" t="n"/>
      <c r="D2525" s="14" t="n"/>
      <c r="E2525" s="14" t="n"/>
      <c r="F2525" s="18" t="n"/>
      <c r="G2525" s="17" t="n"/>
      <c r="H2525" s="18">
        <f>IF(OR($E2525&lt;&gt;"Desmontagem",$F2525=""),"",IFERROR($F2525-LOOKUP(2,1/(($B$4:$B2524=$B2525)*($E$4:$E2524="Montagem")),$F$4:$F2524),""))</f>
        <v/>
      </c>
      <c r="I2525" s="14" t="n"/>
    </row>
    <row r="2526">
      <c r="A2526" s="15" t="n"/>
      <c r="B2526" s="14" t="n"/>
      <c r="C2526" s="14" t="n"/>
      <c r="D2526" s="14" t="n"/>
      <c r="E2526" s="14" t="n"/>
      <c r="F2526" s="18" t="n"/>
      <c r="G2526" s="17" t="n"/>
      <c r="H2526" s="18">
        <f>IF(OR($E2526&lt;&gt;"Desmontagem",$F2526=""),"",IFERROR($F2526-LOOKUP(2,1/(($B$4:$B2525=$B2526)*($E$4:$E2525="Montagem")),$F$4:$F2525),""))</f>
        <v/>
      </c>
      <c r="I2526" s="14" t="n"/>
    </row>
    <row r="2527">
      <c r="A2527" s="15" t="n"/>
      <c r="B2527" s="14" t="n"/>
      <c r="C2527" s="14" t="n"/>
      <c r="D2527" s="14" t="n"/>
      <c r="E2527" s="14" t="n"/>
      <c r="F2527" s="18" t="n"/>
      <c r="G2527" s="17" t="n"/>
      <c r="H2527" s="18">
        <f>IF(OR($E2527&lt;&gt;"Desmontagem",$F2527=""),"",IFERROR($F2527-LOOKUP(2,1/(($B$4:$B2526=$B2527)*($E$4:$E2526="Montagem")),$F$4:$F2526),""))</f>
        <v/>
      </c>
      <c r="I2527" s="14" t="n"/>
    </row>
    <row r="2528">
      <c r="A2528" s="15" t="n"/>
      <c r="B2528" s="14" t="n"/>
      <c r="C2528" s="14" t="n"/>
      <c r="D2528" s="14" t="n"/>
      <c r="E2528" s="14" t="n"/>
      <c r="F2528" s="18" t="n"/>
      <c r="G2528" s="17" t="n"/>
      <c r="H2528" s="18">
        <f>IF(OR($E2528&lt;&gt;"Desmontagem",$F2528=""),"",IFERROR($F2528-LOOKUP(2,1/(($B$4:$B2527=$B2528)*($E$4:$E2527="Montagem")),$F$4:$F2527),""))</f>
        <v/>
      </c>
      <c r="I2528" s="14" t="n"/>
    </row>
    <row r="2529">
      <c r="A2529" s="15" t="n"/>
      <c r="B2529" s="14" t="n"/>
      <c r="C2529" s="14" t="n"/>
      <c r="D2529" s="14" t="n"/>
      <c r="E2529" s="14" t="n"/>
      <c r="F2529" s="18" t="n"/>
      <c r="G2529" s="17" t="n"/>
      <c r="H2529" s="18">
        <f>IF(OR($E2529&lt;&gt;"Desmontagem",$F2529=""),"",IFERROR($F2529-LOOKUP(2,1/(($B$4:$B2528=$B2529)*($E$4:$E2528="Montagem")),$F$4:$F2528),""))</f>
        <v/>
      </c>
      <c r="I2529" s="14" t="n"/>
    </row>
    <row r="2530">
      <c r="A2530" s="15" t="n"/>
      <c r="B2530" s="14" t="n"/>
      <c r="C2530" s="14" t="n"/>
      <c r="D2530" s="14" t="n"/>
      <c r="E2530" s="14" t="n"/>
      <c r="F2530" s="18" t="n"/>
      <c r="G2530" s="17" t="n"/>
      <c r="H2530" s="18">
        <f>IF(OR($E2530&lt;&gt;"Desmontagem",$F2530=""),"",IFERROR($F2530-LOOKUP(2,1/(($B$4:$B2529=$B2530)*($E$4:$E2529="Montagem")),$F$4:$F2529),""))</f>
        <v/>
      </c>
      <c r="I2530" s="14" t="n"/>
    </row>
    <row r="2531">
      <c r="A2531" s="15" t="n"/>
      <c r="B2531" s="14" t="n"/>
      <c r="C2531" s="14" t="n"/>
      <c r="D2531" s="14" t="n"/>
      <c r="E2531" s="14" t="n"/>
      <c r="F2531" s="18" t="n"/>
      <c r="G2531" s="17" t="n"/>
      <c r="H2531" s="18">
        <f>IF(OR($E2531&lt;&gt;"Desmontagem",$F2531=""),"",IFERROR($F2531-LOOKUP(2,1/(($B$4:$B2530=$B2531)*($E$4:$E2530="Montagem")),$F$4:$F2530),""))</f>
        <v/>
      </c>
      <c r="I2531" s="14" t="n"/>
    </row>
    <row r="2532">
      <c r="A2532" s="15" t="n"/>
      <c r="B2532" s="14" t="n"/>
      <c r="C2532" s="14" t="n"/>
      <c r="D2532" s="14" t="n"/>
      <c r="E2532" s="14" t="n"/>
      <c r="F2532" s="18" t="n"/>
      <c r="G2532" s="17" t="n"/>
      <c r="H2532" s="18">
        <f>IF(OR($E2532&lt;&gt;"Desmontagem",$F2532=""),"",IFERROR($F2532-LOOKUP(2,1/(($B$4:$B2531=$B2532)*($E$4:$E2531="Montagem")),$F$4:$F2531),""))</f>
        <v/>
      </c>
      <c r="I2532" s="14" t="n"/>
    </row>
    <row r="2533">
      <c r="A2533" s="15" t="n"/>
      <c r="B2533" s="14" t="n"/>
      <c r="C2533" s="14" t="n"/>
      <c r="D2533" s="14" t="n"/>
      <c r="E2533" s="14" t="n"/>
      <c r="F2533" s="18" t="n"/>
      <c r="G2533" s="17" t="n"/>
      <c r="H2533" s="18">
        <f>IF(OR($E2533&lt;&gt;"Desmontagem",$F2533=""),"",IFERROR($F2533-LOOKUP(2,1/(($B$4:$B2532=$B2533)*($E$4:$E2532="Montagem")),$F$4:$F2532),""))</f>
        <v/>
      </c>
      <c r="I2533" s="14" t="n"/>
    </row>
    <row r="2534">
      <c r="A2534" s="15" t="n"/>
      <c r="B2534" s="14" t="n"/>
      <c r="C2534" s="14" t="n"/>
      <c r="D2534" s="14" t="n"/>
      <c r="E2534" s="14" t="n"/>
      <c r="F2534" s="18" t="n"/>
      <c r="G2534" s="17" t="n"/>
      <c r="H2534" s="18">
        <f>IF(OR($E2534&lt;&gt;"Desmontagem",$F2534=""),"",IFERROR($F2534-LOOKUP(2,1/(($B$4:$B2533=$B2534)*($E$4:$E2533="Montagem")),$F$4:$F2533),""))</f>
        <v/>
      </c>
      <c r="I2534" s="14" t="n"/>
    </row>
    <row r="2535">
      <c r="A2535" s="15" t="n"/>
      <c r="B2535" s="14" t="n"/>
      <c r="C2535" s="14" t="n"/>
      <c r="D2535" s="14" t="n"/>
      <c r="E2535" s="14" t="n"/>
      <c r="F2535" s="18" t="n"/>
      <c r="G2535" s="17" t="n"/>
      <c r="H2535" s="18">
        <f>IF(OR($E2535&lt;&gt;"Desmontagem",$F2535=""),"",IFERROR($F2535-LOOKUP(2,1/(($B$4:$B2534=$B2535)*($E$4:$E2534="Montagem")),$F$4:$F2534),""))</f>
        <v/>
      </c>
      <c r="I2535" s="14" t="n"/>
    </row>
    <row r="2536">
      <c r="A2536" s="15" t="n"/>
      <c r="B2536" s="14" t="n"/>
      <c r="C2536" s="14" t="n"/>
      <c r="D2536" s="14" t="n"/>
      <c r="E2536" s="14" t="n"/>
      <c r="F2536" s="18" t="n"/>
      <c r="G2536" s="17" t="n"/>
      <c r="H2536" s="18">
        <f>IF(OR($E2536&lt;&gt;"Desmontagem",$F2536=""),"",IFERROR($F2536-LOOKUP(2,1/(($B$4:$B2535=$B2536)*($E$4:$E2535="Montagem")),$F$4:$F2535),""))</f>
        <v/>
      </c>
      <c r="I2536" s="14" t="n"/>
    </row>
    <row r="2537">
      <c r="A2537" s="15" t="n"/>
      <c r="B2537" s="14" t="n"/>
      <c r="C2537" s="14" t="n"/>
      <c r="D2537" s="14" t="n"/>
      <c r="E2537" s="14" t="n"/>
      <c r="F2537" s="18" t="n"/>
      <c r="G2537" s="17" t="n"/>
      <c r="H2537" s="18">
        <f>IF(OR($E2537&lt;&gt;"Desmontagem",$F2537=""),"",IFERROR($F2537-LOOKUP(2,1/(($B$4:$B2536=$B2537)*($E$4:$E2536="Montagem")),$F$4:$F2536),""))</f>
        <v/>
      </c>
      <c r="I2537" s="14" t="n"/>
    </row>
    <row r="2538">
      <c r="A2538" s="15" t="n"/>
      <c r="B2538" s="14" t="n"/>
      <c r="C2538" s="14" t="n"/>
      <c r="D2538" s="14" t="n"/>
      <c r="E2538" s="14" t="n"/>
      <c r="F2538" s="18" t="n"/>
      <c r="G2538" s="17" t="n"/>
      <c r="H2538" s="18">
        <f>IF(OR($E2538&lt;&gt;"Desmontagem",$F2538=""),"",IFERROR($F2538-LOOKUP(2,1/(($B$4:$B2537=$B2538)*($E$4:$E2537="Montagem")),$F$4:$F2537),""))</f>
        <v/>
      </c>
      <c r="I2538" s="14" t="n"/>
    </row>
    <row r="2539">
      <c r="A2539" s="15" t="n"/>
      <c r="B2539" s="14" t="n"/>
      <c r="C2539" s="14" t="n"/>
      <c r="D2539" s="14" t="n"/>
      <c r="E2539" s="14" t="n"/>
      <c r="F2539" s="18" t="n"/>
      <c r="G2539" s="17" t="n"/>
      <c r="H2539" s="18">
        <f>IF(OR($E2539&lt;&gt;"Desmontagem",$F2539=""),"",IFERROR($F2539-LOOKUP(2,1/(($B$4:$B2538=$B2539)*($E$4:$E2538="Montagem")),$F$4:$F2538),""))</f>
        <v/>
      </c>
      <c r="I2539" s="14" t="n"/>
    </row>
    <row r="2540">
      <c r="A2540" s="15" t="n"/>
      <c r="B2540" s="14" t="n"/>
      <c r="C2540" s="14" t="n"/>
      <c r="D2540" s="14" t="n"/>
      <c r="E2540" s="14" t="n"/>
      <c r="F2540" s="18" t="n"/>
      <c r="G2540" s="17" t="n"/>
      <c r="H2540" s="18">
        <f>IF(OR($E2540&lt;&gt;"Desmontagem",$F2540=""),"",IFERROR($F2540-LOOKUP(2,1/(($B$4:$B2539=$B2540)*($E$4:$E2539="Montagem")),$F$4:$F2539),""))</f>
        <v/>
      </c>
      <c r="I2540" s="14" t="n"/>
    </row>
    <row r="2541">
      <c r="A2541" s="15" t="n"/>
      <c r="B2541" s="14" t="n"/>
      <c r="C2541" s="14" t="n"/>
      <c r="D2541" s="14" t="n"/>
      <c r="E2541" s="14" t="n"/>
      <c r="F2541" s="18" t="n"/>
      <c r="G2541" s="17" t="n"/>
      <c r="H2541" s="18">
        <f>IF(OR($E2541&lt;&gt;"Desmontagem",$F2541=""),"",IFERROR($F2541-LOOKUP(2,1/(($B$4:$B2540=$B2541)*($E$4:$E2540="Montagem")),$F$4:$F2540),""))</f>
        <v/>
      </c>
      <c r="I2541" s="14" t="n"/>
    </row>
    <row r="2542">
      <c r="A2542" s="15" t="n"/>
      <c r="B2542" s="14" t="n"/>
      <c r="C2542" s="14" t="n"/>
      <c r="D2542" s="14" t="n"/>
      <c r="E2542" s="14" t="n"/>
      <c r="F2542" s="18" t="n"/>
      <c r="G2542" s="17" t="n"/>
      <c r="H2542" s="18">
        <f>IF(OR($E2542&lt;&gt;"Desmontagem",$F2542=""),"",IFERROR($F2542-LOOKUP(2,1/(($B$4:$B2541=$B2542)*($E$4:$E2541="Montagem")),$F$4:$F2541),""))</f>
        <v/>
      </c>
      <c r="I2542" s="14" t="n"/>
    </row>
    <row r="2543">
      <c r="A2543" s="15" t="n"/>
      <c r="B2543" s="14" t="n"/>
      <c r="C2543" s="14" t="n"/>
      <c r="D2543" s="14" t="n"/>
      <c r="E2543" s="14" t="n"/>
      <c r="F2543" s="18" t="n"/>
      <c r="G2543" s="17" t="n"/>
      <c r="H2543" s="18">
        <f>IF(OR($E2543&lt;&gt;"Desmontagem",$F2543=""),"",IFERROR($F2543-LOOKUP(2,1/(($B$4:$B2542=$B2543)*($E$4:$E2542="Montagem")),$F$4:$F2542),""))</f>
        <v/>
      </c>
      <c r="I2543" s="14" t="n"/>
    </row>
    <row r="2544">
      <c r="A2544" s="15" t="n"/>
      <c r="B2544" s="14" t="n"/>
      <c r="C2544" s="14" t="n"/>
      <c r="D2544" s="14" t="n"/>
      <c r="E2544" s="14" t="n"/>
      <c r="F2544" s="18" t="n"/>
      <c r="G2544" s="17" t="n"/>
      <c r="H2544" s="18">
        <f>IF(OR($E2544&lt;&gt;"Desmontagem",$F2544=""),"",IFERROR($F2544-LOOKUP(2,1/(($B$4:$B2543=$B2544)*($E$4:$E2543="Montagem")),$F$4:$F2543),""))</f>
        <v/>
      </c>
      <c r="I2544" s="14" t="n"/>
    </row>
    <row r="2545">
      <c r="A2545" s="15" t="n"/>
      <c r="B2545" s="14" t="n"/>
      <c r="C2545" s="14" t="n"/>
      <c r="D2545" s="14" t="n"/>
      <c r="E2545" s="14" t="n"/>
      <c r="F2545" s="18" t="n"/>
      <c r="G2545" s="17" t="n"/>
      <c r="H2545" s="18">
        <f>IF(OR($E2545&lt;&gt;"Desmontagem",$F2545=""),"",IFERROR($F2545-LOOKUP(2,1/(($B$4:$B2544=$B2545)*($E$4:$E2544="Montagem")),$F$4:$F2544),""))</f>
        <v/>
      </c>
      <c r="I2545" s="14" t="n"/>
    </row>
    <row r="2546">
      <c r="A2546" s="15" t="n"/>
      <c r="B2546" s="14" t="n"/>
      <c r="C2546" s="14" t="n"/>
      <c r="D2546" s="14" t="n"/>
      <c r="E2546" s="14" t="n"/>
      <c r="F2546" s="18" t="n"/>
      <c r="G2546" s="17" t="n"/>
      <c r="H2546" s="18">
        <f>IF(OR($E2546&lt;&gt;"Desmontagem",$F2546=""),"",IFERROR($F2546-LOOKUP(2,1/(($B$4:$B2545=$B2546)*($E$4:$E2545="Montagem")),$F$4:$F2545),""))</f>
        <v/>
      </c>
      <c r="I2546" s="14" t="n"/>
    </row>
    <row r="2547">
      <c r="A2547" s="15" t="n"/>
      <c r="B2547" s="14" t="n"/>
      <c r="C2547" s="14" t="n"/>
      <c r="D2547" s="14" t="n"/>
      <c r="E2547" s="14" t="n"/>
      <c r="F2547" s="18" t="n"/>
      <c r="G2547" s="17" t="n"/>
      <c r="H2547" s="18">
        <f>IF(OR($E2547&lt;&gt;"Desmontagem",$F2547=""),"",IFERROR($F2547-LOOKUP(2,1/(($B$4:$B2546=$B2547)*($E$4:$E2546="Montagem")),$F$4:$F2546),""))</f>
        <v/>
      </c>
      <c r="I2547" s="14" t="n"/>
    </row>
    <row r="2548">
      <c r="A2548" s="15" t="n"/>
      <c r="B2548" s="14" t="n"/>
      <c r="C2548" s="14" t="n"/>
      <c r="D2548" s="14" t="n"/>
      <c r="E2548" s="14" t="n"/>
      <c r="F2548" s="18" t="n"/>
      <c r="G2548" s="17" t="n"/>
      <c r="H2548" s="18">
        <f>IF(OR($E2548&lt;&gt;"Desmontagem",$F2548=""),"",IFERROR($F2548-LOOKUP(2,1/(($B$4:$B2547=$B2548)*($E$4:$E2547="Montagem")),$F$4:$F2547),""))</f>
        <v/>
      </c>
      <c r="I2548" s="14" t="n"/>
    </row>
    <row r="2549">
      <c r="A2549" s="15" t="n"/>
      <c r="B2549" s="14" t="n"/>
      <c r="C2549" s="14" t="n"/>
      <c r="D2549" s="14" t="n"/>
      <c r="E2549" s="14" t="n"/>
      <c r="F2549" s="18" t="n"/>
      <c r="G2549" s="17" t="n"/>
      <c r="H2549" s="18">
        <f>IF(OR($E2549&lt;&gt;"Desmontagem",$F2549=""),"",IFERROR($F2549-LOOKUP(2,1/(($B$4:$B2548=$B2549)*($E$4:$E2548="Montagem")),$F$4:$F2548),""))</f>
        <v/>
      </c>
      <c r="I2549" s="14" t="n"/>
    </row>
    <row r="2550">
      <c r="A2550" s="15" t="n"/>
      <c r="B2550" s="14" t="n"/>
      <c r="C2550" s="14" t="n"/>
      <c r="D2550" s="14" t="n"/>
      <c r="E2550" s="14" t="n"/>
      <c r="F2550" s="18" t="n"/>
      <c r="G2550" s="17" t="n"/>
      <c r="H2550" s="18">
        <f>IF(OR($E2550&lt;&gt;"Desmontagem",$F2550=""),"",IFERROR($F2550-LOOKUP(2,1/(($B$4:$B2549=$B2550)*($E$4:$E2549="Montagem")),$F$4:$F2549),""))</f>
        <v/>
      </c>
      <c r="I2550" s="14" t="n"/>
    </row>
    <row r="2551">
      <c r="A2551" s="15" t="n"/>
      <c r="B2551" s="14" t="n"/>
      <c r="C2551" s="14" t="n"/>
      <c r="D2551" s="14" t="n"/>
      <c r="E2551" s="14" t="n"/>
      <c r="F2551" s="18" t="n"/>
      <c r="G2551" s="17" t="n"/>
      <c r="H2551" s="18">
        <f>IF(OR($E2551&lt;&gt;"Desmontagem",$F2551=""),"",IFERROR($F2551-LOOKUP(2,1/(($B$4:$B2550=$B2551)*($E$4:$E2550="Montagem")),$F$4:$F2550),""))</f>
        <v/>
      </c>
      <c r="I2551" s="14" t="n"/>
    </row>
    <row r="2552">
      <c r="A2552" s="15" t="n"/>
      <c r="B2552" s="14" t="n"/>
      <c r="C2552" s="14" t="n"/>
      <c r="D2552" s="14" t="n"/>
      <c r="E2552" s="14" t="n"/>
      <c r="F2552" s="18" t="n"/>
      <c r="G2552" s="17" t="n"/>
      <c r="H2552" s="18">
        <f>IF(OR($E2552&lt;&gt;"Desmontagem",$F2552=""),"",IFERROR($F2552-LOOKUP(2,1/(($B$4:$B2551=$B2552)*($E$4:$E2551="Montagem")),$F$4:$F2551),""))</f>
        <v/>
      </c>
      <c r="I2552" s="14" t="n"/>
    </row>
    <row r="2553">
      <c r="A2553" s="15" t="n"/>
      <c r="B2553" s="14" t="n"/>
      <c r="C2553" s="14" t="n"/>
      <c r="D2553" s="14" t="n"/>
      <c r="E2553" s="14" t="n"/>
      <c r="F2553" s="18" t="n"/>
      <c r="G2553" s="17" t="n"/>
      <c r="H2553" s="18">
        <f>IF(OR($E2553&lt;&gt;"Desmontagem",$F2553=""),"",IFERROR($F2553-LOOKUP(2,1/(($B$4:$B2552=$B2553)*($E$4:$E2552="Montagem")),$F$4:$F2552),""))</f>
        <v/>
      </c>
      <c r="I2553" s="14" t="n"/>
    </row>
    <row r="2554">
      <c r="A2554" s="15" t="n"/>
      <c r="B2554" s="14" t="n"/>
      <c r="C2554" s="14" t="n"/>
      <c r="D2554" s="14" t="n"/>
      <c r="E2554" s="14" t="n"/>
      <c r="F2554" s="18" t="n"/>
      <c r="G2554" s="17" t="n"/>
      <c r="H2554" s="18">
        <f>IF(OR($E2554&lt;&gt;"Desmontagem",$F2554=""),"",IFERROR($F2554-LOOKUP(2,1/(($B$4:$B2553=$B2554)*($E$4:$E2553="Montagem")),$F$4:$F2553),""))</f>
        <v/>
      </c>
      <c r="I2554" s="14" t="n"/>
    </row>
    <row r="2555">
      <c r="A2555" s="15" t="n"/>
      <c r="B2555" s="14" t="n"/>
      <c r="C2555" s="14" t="n"/>
      <c r="D2555" s="14" t="n"/>
      <c r="E2555" s="14" t="n"/>
      <c r="F2555" s="18" t="n"/>
      <c r="G2555" s="17" t="n"/>
      <c r="H2555" s="18">
        <f>IF(OR($E2555&lt;&gt;"Desmontagem",$F2555=""),"",IFERROR($F2555-LOOKUP(2,1/(($B$4:$B2554=$B2555)*($E$4:$E2554="Montagem")),$F$4:$F2554),""))</f>
        <v/>
      </c>
      <c r="I2555" s="14" t="n"/>
    </row>
    <row r="2556">
      <c r="A2556" s="15" t="n"/>
      <c r="B2556" s="14" t="n"/>
      <c r="C2556" s="14" t="n"/>
      <c r="D2556" s="14" t="n"/>
      <c r="E2556" s="14" t="n"/>
      <c r="F2556" s="18" t="n"/>
      <c r="G2556" s="17" t="n"/>
      <c r="H2556" s="18">
        <f>IF(OR($E2556&lt;&gt;"Desmontagem",$F2556=""),"",IFERROR($F2556-LOOKUP(2,1/(($B$4:$B2555=$B2556)*($E$4:$E2555="Montagem")),$F$4:$F2555),""))</f>
        <v/>
      </c>
      <c r="I2556" s="14" t="n"/>
    </row>
    <row r="2557">
      <c r="A2557" s="15" t="n"/>
      <c r="B2557" s="14" t="n"/>
      <c r="C2557" s="14" t="n"/>
      <c r="D2557" s="14" t="n"/>
      <c r="E2557" s="14" t="n"/>
      <c r="F2557" s="18" t="n"/>
      <c r="G2557" s="17" t="n"/>
      <c r="H2557" s="18">
        <f>IF(OR($E2557&lt;&gt;"Desmontagem",$F2557=""),"",IFERROR($F2557-LOOKUP(2,1/(($B$4:$B2556=$B2557)*($E$4:$E2556="Montagem")),$F$4:$F2556),""))</f>
        <v/>
      </c>
      <c r="I2557" s="14" t="n"/>
    </row>
    <row r="2558">
      <c r="A2558" s="15" t="n"/>
      <c r="B2558" s="14" t="n"/>
      <c r="C2558" s="14" t="n"/>
      <c r="D2558" s="14" t="n"/>
      <c r="E2558" s="14" t="n"/>
      <c r="F2558" s="18" t="n"/>
      <c r="G2558" s="17" t="n"/>
      <c r="H2558" s="18">
        <f>IF(OR($E2558&lt;&gt;"Desmontagem",$F2558=""),"",IFERROR($F2558-LOOKUP(2,1/(($B$4:$B2557=$B2558)*($E$4:$E2557="Montagem")),$F$4:$F2557),""))</f>
        <v/>
      </c>
      <c r="I2558" s="14" t="n"/>
    </row>
    <row r="2559">
      <c r="A2559" s="15" t="n"/>
      <c r="B2559" s="14" t="n"/>
      <c r="C2559" s="14" t="n"/>
      <c r="D2559" s="14" t="n"/>
      <c r="E2559" s="14" t="n"/>
      <c r="F2559" s="18" t="n"/>
      <c r="G2559" s="17" t="n"/>
      <c r="H2559" s="18">
        <f>IF(OR($E2559&lt;&gt;"Desmontagem",$F2559=""),"",IFERROR($F2559-LOOKUP(2,1/(($B$4:$B2558=$B2559)*($E$4:$E2558="Montagem")),$F$4:$F2558),""))</f>
        <v/>
      </c>
      <c r="I2559" s="14" t="n"/>
    </row>
    <row r="2560">
      <c r="A2560" s="15" t="n"/>
      <c r="B2560" s="14" t="n"/>
      <c r="C2560" s="14" t="n"/>
      <c r="D2560" s="14" t="n"/>
      <c r="E2560" s="14" t="n"/>
      <c r="F2560" s="18" t="n"/>
      <c r="G2560" s="17" t="n"/>
      <c r="H2560" s="18">
        <f>IF(OR($E2560&lt;&gt;"Desmontagem",$F2560=""),"",IFERROR($F2560-LOOKUP(2,1/(($B$4:$B2559=$B2560)*($E$4:$E2559="Montagem")),$F$4:$F2559),""))</f>
        <v/>
      </c>
      <c r="I2560" s="14" t="n"/>
    </row>
    <row r="2561">
      <c r="A2561" s="15" t="n"/>
      <c r="B2561" s="14" t="n"/>
      <c r="C2561" s="14" t="n"/>
      <c r="D2561" s="14" t="n"/>
      <c r="E2561" s="14" t="n"/>
      <c r="F2561" s="18" t="n"/>
      <c r="G2561" s="17" t="n"/>
      <c r="H2561" s="18">
        <f>IF(OR($E2561&lt;&gt;"Desmontagem",$F2561=""),"",IFERROR($F2561-LOOKUP(2,1/(($B$4:$B2560=$B2561)*($E$4:$E2560="Montagem")),$F$4:$F2560),""))</f>
        <v/>
      </c>
      <c r="I2561" s="14" t="n"/>
    </row>
    <row r="2562">
      <c r="A2562" s="15" t="n"/>
      <c r="B2562" s="14" t="n"/>
      <c r="C2562" s="14" t="n"/>
      <c r="D2562" s="14" t="n"/>
      <c r="E2562" s="14" t="n"/>
      <c r="F2562" s="18" t="n"/>
      <c r="G2562" s="17" t="n"/>
      <c r="H2562" s="18">
        <f>IF(OR($E2562&lt;&gt;"Desmontagem",$F2562=""),"",IFERROR($F2562-LOOKUP(2,1/(($B$4:$B2561=$B2562)*($E$4:$E2561="Montagem")),$F$4:$F2561),""))</f>
        <v/>
      </c>
      <c r="I2562" s="14" t="n"/>
    </row>
    <row r="2563">
      <c r="A2563" s="15" t="n"/>
      <c r="B2563" s="14" t="n"/>
      <c r="C2563" s="14" t="n"/>
      <c r="D2563" s="14" t="n"/>
      <c r="E2563" s="14" t="n"/>
      <c r="F2563" s="18" t="n"/>
      <c r="G2563" s="17" t="n"/>
      <c r="H2563" s="18">
        <f>IF(OR($E2563&lt;&gt;"Desmontagem",$F2563=""),"",IFERROR($F2563-LOOKUP(2,1/(($B$4:$B2562=$B2563)*($E$4:$E2562="Montagem")),$F$4:$F2562),""))</f>
        <v/>
      </c>
      <c r="I2563" s="14" t="n"/>
    </row>
    <row r="2564">
      <c r="A2564" s="15" t="n"/>
      <c r="B2564" s="14" t="n"/>
      <c r="C2564" s="14" t="n"/>
      <c r="D2564" s="14" t="n"/>
      <c r="E2564" s="14" t="n"/>
      <c r="F2564" s="18" t="n"/>
      <c r="G2564" s="17" t="n"/>
      <c r="H2564" s="18">
        <f>IF(OR($E2564&lt;&gt;"Desmontagem",$F2564=""),"",IFERROR($F2564-LOOKUP(2,1/(($B$4:$B2563=$B2564)*($E$4:$E2563="Montagem")),$F$4:$F2563),""))</f>
        <v/>
      </c>
      <c r="I2564" s="14" t="n"/>
    </row>
    <row r="2565">
      <c r="A2565" s="15" t="n"/>
      <c r="B2565" s="14" t="n"/>
      <c r="C2565" s="14" t="n"/>
      <c r="D2565" s="14" t="n"/>
      <c r="E2565" s="14" t="n"/>
      <c r="F2565" s="18" t="n"/>
      <c r="G2565" s="17" t="n"/>
      <c r="H2565" s="18">
        <f>IF(OR($E2565&lt;&gt;"Desmontagem",$F2565=""),"",IFERROR($F2565-LOOKUP(2,1/(($B$4:$B2564=$B2565)*($E$4:$E2564="Montagem")),$F$4:$F2564),""))</f>
        <v/>
      </c>
      <c r="I2565" s="14" t="n"/>
    </row>
    <row r="2566">
      <c r="A2566" s="15" t="n"/>
      <c r="B2566" s="14" t="n"/>
      <c r="C2566" s="14" t="n"/>
      <c r="D2566" s="14" t="n"/>
      <c r="E2566" s="14" t="n"/>
      <c r="F2566" s="18" t="n"/>
      <c r="G2566" s="17" t="n"/>
      <c r="H2566" s="18">
        <f>IF(OR($E2566&lt;&gt;"Desmontagem",$F2566=""),"",IFERROR($F2566-LOOKUP(2,1/(($B$4:$B2565=$B2566)*($E$4:$E2565="Montagem")),$F$4:$F2565),""))</f>
        <v/>
      </c>
      <c r="I2566" s="14" t="n"/>
    </row>
    <row r="2567">
      <c r="A2567" s="15" t="n"/>
      <c r="B2567" s="14" t="n"/>
      <c r="C2567" s="14" t="n"/>
      <c r="D2567" s="14" t="n"/>
      <c r="E2567" s="14" t="n"/>
      <c r="F2567" s="18" t="n"/>
      <c r="G2567" s="17" t="n"/>
      <c r="H2567" s="18">
        <f>IF(OR($E2567&lt;&gt;"Desmontagem",$F2567=""),"",IFERROR($F2567-LOOKUP(2,1/(($B$4:$B2566=$B2567)*($E$4:$E2566="Montagem")),$F$4:$F2566),""))</f>
        <v/>
      </c>
      <c r="I2567" s="14" t="n"/>
    </row>
    <row r="2568">
      <c r="A2568" s="15" t="n"/>
      <c r="B2568" s="14" t="n"/>
      <c r="C2568" s="14" t="n"/>
      <c r="D2568" s="14" t="n"/>
      <c r="E2568" s="14" t="n"/>
      <c r="F2568" s="18" t="n"/>
      <c r="G2568" s="17" t="n"/>
      <c r="H2568" s="18">
        <f>IF(OR($E2568&lt;&gt;"Desmontagem",$F2568=""),"",IFERROR($F2568-LOOKUP(2,1/(($B$4:$B2567=$B2568)*($E$4:$E2567="Montagem")),$F$4:$F2567),""))</f>
        <v/>
      </c>
      <c r="I2568" s="14" t="n"/>
    </row>
    <row r="2569">
      <c r="A2569" s="15" t="n"/>
      <c r="B2569" s="14" t="n"/>
      <c r="C2569" s="14" t="n"/>
      <c r="D2569" s="14" t="n"/>
      <c r="E2569" s="14" t="n"/>
      <c r="F2569" s="18" t="n"/>
      <c r="G2569" s="17" t="n"/>
      <c r="H2569" s="18">
        <f>IF(OR($E2569&lt;&gt;"Desmontagem",$F2569=""),"",IFERROR($F2569-LOOKUP(2,1/(($B$4:$B2568=$B2569)*($E$4:$E2568="Montagem")),$F$4:$F2568),""))</f>
        <v/>
      </c>
      <c r="I2569" s="14" t="n"/>
    </row>
    <row r="2570">
      <c r="A2570" s="15" t="n"/>
      <c r="B2570" s="14" t="n"/>
      <c r="C2570" s="14" t="n"/>
      <c r="D2570" s="14" t="n"/>
      <c r="E2570" s="14" t="n"/>
      <c r="F2570" s="18" t="n"/>
      <c r="G2570" s="17" t="n"/>
      <c r="H2570" s="18">
        <f>IF(OR($E2570&lt;&gt;"Desmontagem",$F2570=""),"",IFERROR($F2570-LOOKUP(2,1/(($B$4:$B2569=$B2570)*($E$4:$E2569="Montagem")),$F$4:$F2569),""))</f>
        <v/>
      </c>
      <c r="I2570" s="14" t="n"/>
    </row>
    <row r="2571">
      <c r="A2571" s="15" t="n"/>
      <c r="B2571" s="14" t="n"/>
      <c r="C2571" s="14" t="n"/>
      <c r="D2571" s="14" t="n"/>
      <c r="E2571" s="14" t="n"/>
      <c r="F2571" s="18" t="n"/>
      <c r="G2571" s="17" t="n"/>
      <c r="H2571" s="18">
        <f>IF(OR($E2571&lt;&gt;"Desmontagem",$F2571=""),"",IFERROR($F2571-LOOKUP(2,1/(($B$4:$B2570=$B2571)*($E$4:$E2570="Montagem")),$F$4:$F2570),""))</f>
        <v/>
      </c>
      <c r="I2571" s="14" t="n"/>
    </row>
    <row r="2572">
      <c r="A2572" s="15" t="n"/>
      <c r="B2572" s="14" t="n"/>
      <c r="C2572" s="14" t="n"/>
      <c r="D2572" s="14" t="n"/>
      <c r="E2572" s="14" t="n"/>
      <c r="F2572" s="18" t="n"/>
      <c r="G2572" s="17" t="n"/>
      <c r="H2572" s="18">
        <f>IF(OR($E2572&lt;&gt;"Desmontagem",$F2572=""),"",IFERROR($F2572-LOOKUP(2,1/(($B$4:$B2571=$B2572)*($E$4:$E2571="Montagem")),$F$4:$F2571),""))</f>
        <v/>
      </c>
      <c r="I2572" s="14" t="n"/>
    </row>
    <row r="2573">
      <c r="A2573" s="15" t="n"/>
      <c r="B2573" s="14" t="n"/>
      <c r="C2573" s="14" t="n"/>
      <c r="D2573" s="14" t="n"/>
      <c r="E2573" s="14" t="n"/>
      <c r="F2573" s="18" t="n"/>
      <c r="G2573" s="17" t="n"/>
      <c r="H2573" s="18">
        <f>IF(OR($E2573&lt;&gt;"Desmontagem",$F2573=""),"",IFERROR($F2573-LOOKUP(2,1/(($B$4:$B2572=$B2573)*($E$4:$E2572="Montagem")),$F$4:$F2572),""))</f>
        <v/>
      </c>
      <c r="I2573" s="14" t="n"/>
    </row>
    <row r="2574">
      <c r="A2574" s="15" t="n"/>
      <c r="B2574" s="14" t="n"/>
      <c r="C2574" s="14" t="n"/>
      <c r="D2574" s="14" t="n"/>
      <c r="E2574" s="14" t="n"/>
      <c r="F2574" s="18" t="n"/>
      <c r="G2574" s="17" t="n"/>
      <c r="H2574" s="18">
        <f>IF(OR($E2574&lt;&gt;"Desmontagem",$F2574=""),"",IFERROR($F2574-LOOKUP(2,1/(($B$4:$B2573=$B2574)*($E$4:$E2573="Montagem")),$F$4:$F2573),""))</f>
        <v/>
      </c>
      <c r="I2574" s="14" t="n"/>
    </row>
    <row r="2575">
      <c r="A2575" s="15" t="n"/>
      <c r="B2575" s="14" t="n"/>
      <c r="C2575" s="14" t="n"/>
      <c r="D2575" s="14" t="n"/>
      <c r="E2575" s="14" t="n"/>
      <c r="F2575" s="18" t="n"/>
      <c r="G2575" s="17" t="n"/>
      <c r="H2575" s="18">
        <f>IF(OR($E2575&lt;&gt;"Desmontagem",$F2575=""),"",IFERROR($F2575-LOOKUP(2,1/(($B$4:$B2574=$B2575)*($E$4:$E2574="Montagem")),$F$4:$F2574),""))</f>
        <v/>
      </c>
      <c r="I2575" s="14" t="n"/>
    </row>
    <row r="2576">
      <c r="A2576" s="15" t="n"/>
      <c r="B2576" s="14" t="n"/>
      <c r="C2576" s="14" t="n"/>
      <c r="D2576" s="14" t="n"/>
      <c r="E2576" s="14" t="n"/>
      <c r="F2576" s="18" t="n"/>
      <c r="G2576" s="17" t="n"/>
      <c r="H2576" s="18">
        <f>IF(OR($E2576&lt;&gt;"Desmontagem",$F2576=""),"",IFERROR($F2576-LOOKUP(2,1/(($B$4:$B2575=$B2576)*($E$4:$E2575="Montagem")),$F$4:$F2575),""))</f>
        <v/>
      </c>
      <c r="I2576" s="14" t="n"/>
    </row>
    <row r="2577">
      <c r="A2577" s="15" t="n"/>
      <c r="B2577" s="14" t="n"/>
      <c r="C2577" s="14" t="n"/>
      <c r="D2577" s="14" t="n"/>
      <c r="E2577" s="14" t="n"/>
      <c r="F2577" s="18" t="n"/>
      <c r="G2577" s="17" t="n"/>
      <c r="H2577" s="18">
        <f>IF(OR($E2577&lt;&gt;"Desmontagem",$F2577=""),"",IFERROR($F2577-LOOKUP(2,1/(($B$4:$B2576=$B2577)*($E$4:$E2576="Montagem")),$F$4:$F2576),""))</f>
        <v/>
      </c>
      <c r="I2577" s="14" t="n"/>
    </row>
    <row r="2578">
      <c r="A2578" s="15" t="n"/>
      <c r="B2578" s="14" t="n"/>
      <c r="C2578" s="14" t="n"/>
      <c r="D2578" s="14" t="n"/>
      <c r="E2578" s="14" t="n"/>
      <c r="F2578" s="18" t="n"/>
      <c r="G2578" s="17" t="n"/>
      <c r="H2578" s="18">
        <f>IF(OR($E2578&lt;&gt;"Desmontagem",$F2578=""),"",IFERROR($F2578-LOOKUP(2,1/(($B$4:$B2577=$B2578)*($E$4:$E2577="Montagem")),$F$4:$F2577),""))</f>
        <v/>
      </c>
      <c r="I2578" s="14" t="n"/>
    </row>
    <row r="2579">
      <c r="A2579" s="15" t="n"/>
      <c r="B2579" s="14" t="n"/>
      <c r="C2579" s="14" t="n"/>
      <c r="D2579" s="14" t="n"/>
      <c r="E2579" s="14" t="n"/>
      <c r="F2579" s="18" t="n"/>
      <c r="G2579" s="17" t="n"/>
      <c r="H2579" s="18">
        <f>IF(OR($E2579&lt;&gt;"Desmontagem",$F2579=""),"",IFERROR($F2579-LOOKUP(2,1/(($B$4:$B2578=$B2579)*($E$4:$E2578="Montagem")),$F$4:$F2578),""))</f>
        <v/>
      </c>
      <c r="I2579" s="14" t="n"/>
    </row>
    <row r="2580">
      <c r="A2580" s="15" t="n"/>
      <c r="B2580" s="14" t="n"/>
      <c r="C2580" s="14" t="n"/>
      <c r="D2580" s="14" t="n"/>
      <c r="E2580" s="14" t="n"/>
      <c r="F2580" s="18" t="n"/>
      <c r="G2580" s="17" t="n"/>
      <c r="H2580" s="18">
        <f>IF(OR($E2580&lt;&gt;"Desmontagem",$F2580=""),"",IFERROR($F2580-LOOKUP(2,1/(($B$4:$B2579=$B2580)*($E$4:$E2579="Montagem")),$F$4:$F2579),""))</f>
        <v/>
      </c>
      <c r="I2580" s="14" t="n"/>
    </row>
    <row r="2581">
      <c r="A2581" s="15" t="n"/>
      <c r="B2581" s="14" t="n"/>
      <c r="C2581" s="14" t="n"/>
      <c r="D2581" s="14" t="n"/>
      <c r="E2581" s="14" t="n"/>
      <c r="F2581" s="18" t="n"/>
      <c r="G2581" s="17" t="n"/>
      <c r="H2581" s="18">
        <f>IF(OR($E2581&lt;&gt;"Desmontagem",$F2581=""),"",IFERROR($F2581-LOOKUP(2,1/(($B$4:$B2580=$B2581)*($E$4:$E2580="Montagem")),$F$4:$F2580),""))</f>
        <v/>
      </c>
      <c r="I2581" s="14" t="n"/>
    </row>
    <row r="2582">
      <c r="A2582" s="15" t="n"/>
      <c r="B2582" s="14" t="n"/>
      <c r="C2582" s="14" t="n"/>
      <c r="D2582" s="14" t="n"/>
      <c r="E2582" s="14" t="n"/>
      <c r="F2582" s="18" t="n"/>
      <c r="G2582" s="17" t="n"/>
      <c r="H2582" s="18">
        <f>IF(OR($E2582&lt;&gt;"Desmontagem",$F2582=""),"",IFERROR($F2582-LOOKUP(2,1/(($B$4:$B2581=$B2582)*($E$4:$E2581="Montagem")),$F$4:$F2581),""))</f>
        <v/>
      </c>
      <c r="I2582" s="14" t="n"/>
    </row>
    <row r="2583">
      <c r="A2583" s="15" t="n"/>
      <c r="B2583" s="14" t="n"/>
      <c r="C2583" s="14" t="n"/>
      <c r="D2583" s="14" t="n"/>
      <c r="E2583" s="14" t="n"/>
      <c r="F2583" s="18" t="n"/>
      <c r="G2583" s="17" t="n"/>
      <c r="H2583" s="18">
        <f>IF(OR($E2583&lt;&gt;"Desmontagem",$F2583=""),"",IFERROR($F2583-LOOKUP(2,1/(($B$4:$B2582=$B2583)*($E$4:$E2582="Montagem")),$F$4:$F2582),""))</f>
        <v/>
      </c>
      <c r="I2583" s="14" t="n"/>
    </row>
    <row r="2584">
      <c r="A2584" s="15" t="n"/>
      <c r="B2584" s="14" t="n"/>
      <c r="C2584" s="14" t="n"/>
      <c r="D2584" s="14" t="n"/>
      <c r="E2584" s="14" t="n"/>
      <c r="F2584" s="18" t="n"/>
      <c r="G2584" s="17" t="n"/>
      <c r="H2584" s="18">
        <f>IF(OR($E2584&lt;&gt;"Desmontagem",$F2584=""),"",IFERROR($F2584-LOOKUP(2,1/(($B$4:$B2583=$B2584)*($E$4:$E2583="Montagem")),$F$4:$F2583),""))</f>
        <v/>
      </c>
      <c r="I2584" s="14" t="n"/>
    </row>
    <row r="2585">
      <c r="A2585" s="15" t="n"/>
      <c r="B2585" s="14" t="n"/>
      <c r="C2585" s="14" t="n"/>
      <c r="D2585" s="14" t="n"/>
      <c r="E2585" s="14" t="n"/>
      <c r="F2585" s="18" t="n"/>
      <c r="G2585" s="17" t="n"/>
      <c r="H2585" s="18">
        <f>IF(OR($E2585&lt;&gt;"Desmontagem",$F2585=""),"",IFERROR($F2585-LOOKUP(2,1/(($B$4:$B2584=$B2585)*($E$4:$E2584="Montagem")),$F$4:$F2584),""))</f>
        <v/>
      </c>
      <c r="I2585" s="14" t="n"/>
    </row>
    <row r="2586">
      <c r="A2586" s="15" t="n"/>
      <c r="B2586" s="14" t="n"/>
      <c r="C2586" s="14" t="n"/>
      <c r="D2586" s="14" t="n"/>
      <c r="E2586" s="14" t="n"/>
      <c r="F2586" s="18" t="n"/>
      <c r="G2586" s="17" t="n"/>
      <c r="H2586" s="18">
        <f>IF(OR($E2586&lt;&gt;"Desmontagem",$F2586=""),"",IFERROR($F2586-LOOKUP(2,1/(($B$4:$B2585=$B2586)*($E$4:$E2585="Montagem")),$F$4:$F2585),""))</f>
        <v/>
      </c>
      <c r="I2586" s="14" t="n"/>
    </row>
    <row r="2587">
      <c r="A2587" s="15" t="n"/>
      <c r="B2587" s="14" t="n"/>
      <c r="C2587" s="14" t="n"/>
      <c r="D2587" s="14" t="n"/>
      <c r="E2587" s="14" t="n"/>
      <c r="F2587" s="18" t="n"/>
      <c r="G2587" s="17" t="n"/>
      <c r="H2587" s="18">
        <f>IF(OR($E2587&lt;&gt;"Desmontagem",$F2587=""),"",IFERROR($F2587-LOOKUP(2,1/(($B$4:$B2586=$B2587)*($E$4:$E2586="Montagem")),$F$4:$F2586),""))</f>
        <v/>
      </c>
      <c r="I2587" s="14" t="n"/>
    </row>
    <row r="2588">
      <c r="A2588" s="15" t="n"/>
      <c r="B2588" s="14" t="n"/>
      <c r="C2588" s="14" t="n"/>
      <c r="D2588" s="14" t="n"/>
      <c r="E2588" s="14" t="n"/>
      <c r="F2588" s="18" t="n"/>
      <c r="G2588" s="17" t="n"/>
      <c r="H2588" s="18">
        <f>IF(OR($E2588&lt;&gt;"Desmontagem",$F2588=""),"",IFERROR($F2588-LOOKUP(2,1/(($B$4:$B2587=$B2588)*($E$4:$E2587="Montagem")),$F$4:$F2587),""))</f>
        <v/>
      </c>
      <c r="I2588" s="14" t="n"/>
    </row>
    <row r="2589">
      <c r="A2589" s="15" t="n"/>
      <c r="B2589" s="14" t="n"/>
      <c r="C2589" s="14" t="n"/>
      <c r="D2589" s="14" t="n"/>
      <c r="E2589" s="14" t="n"/>
      <c r="F2589" s="18" t="n"/>
      <c r="G2589" s="17" t="n"/>
      <c r="H2589" s="18">
        <f>IF(OR($E2589&lt;&gt;"Desmontagem",$F2589=""),"",IFERROR($F2589-LOOKUP(2,1/(($B$4:$B2588=$B2589)*($E$4:$E2588="Montagem")),$F$4:$F2588),""))</f>
        <v/>
      </c>
      <c r="I2589" s="14" t="n"/>
    </row>
    <row r="2590">
      <c r="A2590" s="15" t="n"/>
      <c r="B2590" s="14" t="n"/>
      <c r="C2590" s="14" t="n"/>
      <c r="D2590" s="14" t="n"/>
      <c r="E2590" s="14" t="n"/>
      <c r="F2590" s="18" t="n"/>
      <c r="G2590" s="17" t="n"/>
      <c r="H2590" s="18">
        <f>IF(OR($E2590&lt;&gt;"Desmontagem",$F2590=""),"",IFERROR($F2590-LOOKUP(2,1/(($B$4:$B2589=$B2590)*($E$4:$E2589="Montagem")),$F$4:$F2589),""))</f>
        <v/>
      </c>
      <c r="I2590" s="14" t="n"/>
    </row>
    <row r="2591">
      <c r="A2591" s="15" t="n"/>
      <c r="B2591" s="14" t="n"/>
      <c r="C2591" s="14" t="n"/>
      <c r="D2591" s="14" t="n"/>
      <c r="E2591" s="14" t="n"/>
      <c r="F2591" s="18" t="n"/>
      <c r="G2591" s="17" t="n"/>
      <c r="H2591" s="18">
        <f>IF(OR($E2591&lt;&gt;"Desmontagem",$F2591=""),"",IFERROR($F2591-LOOKUP(2,1/(($B$4:$B2590=$B2591)*($E$4:$E2590="Montagem")),$F$4:$F2590),""))</f>
        <v/>
      </c>
      <c r="I2591" s="14" t="n"/>
    </row>
    <row r="2592">
      <c r="A2592" s="15" t="n"/>
      <c r="B2592" s="14" t="n"/>
      <c r="C2592" s="14" t="n"/>
      <c r="D2592" s="14" t="n"/>
      <c r="E2592" s="14" t="n"/>
      <c r="F2592" s="18" t="n"/>
      <c r="G2592" s="17" t="n"/>
      <c r="H2592" s="18">
        <f>IF(OR($E2592&lt;&gt;"Desmontagem",$F2592=""),"",IFERROR($F2592-LOOKUP(2,1/(($B$4:$B2591=$B2592)*($E$4:$E2591="Montagem")),$F$4:$F2591),""))</f>
        <v/>
      </c>
      <c r="I2592" s="14" t="n"/>
    </row>
    <row r="2593">
      <c r="A2593" s="15" t="n"/>
      <c r="B2593" s="14" t="n"/>
      <c r="C2593" s="14" t="n"/>
      <c r="D2593" s="14" t="n"/>
      <c r="E2593" s="14" t="n"/>
      <c r="F2593" s="18" t="n"/>
      <c r="G2593" s="17" t="n"/>
      <c r="H2593" s="18">
        <f>IF(OR($E2593&lt;&gt;"Desmontagem",$F2593=""),"",IFERROR($F2593-LOOKUP(2,1/(($B$4:$B2592=$B2593)*($E$4:$E2592="Montagem")),$F$4:$F2592),""))</f>
        <v/>
      </c>
      <c r="I2593" s="14" t="n"/>
    </row>
    <row r="2594">
      <c r="A2594" s="15" t="n"/>
      <c r="B2594" s="14" t="n"/>
      <c r="C2594" s="14" t="n"/>
      <c r="D2594" s="14" t="n"/>
      <c r="E2594" s="14" t="n"/>
      <c r="F2594" s="18" t="n"/>
      <c r="G2594" s="17" t="n"/>
      <c r="H2594" s="18">
        <f>IF(OR($E2594&lt;&gt;"Desmontagem",$F2594=""),"",IFERROR($F2594-LOOKUP(2,1/(($B$4:$B2593=$B2594)*($E$4:$E2593="Montagem")),$F$4:$F2593),""))</f>
        <v/>
      </c>
      <c r="I2594" s="14" t="n"/>
    </row>
    <row r="2595">
      <c r="A2595" s="15" t="n"/>
      <c r="B2595" s="14" t="n"/>
      <c r="C2595" s="14" t="n"/>
      <c r="D2595" s="14" t="n"/>
      <c r="E2595" s="14" t="n"/>
      <c r="F2595" s="18" t="n"/>
      <c r="G2595" s="17" t="n"/>
      <c r="H2595" s="18">
        <f>IF(OR($E2595&lt;&gt;"Desmontagem",$F2595=""),"",IFERROR($F2595-LOOKUP(2,1/(($B$4:$B2594=$B2595)*($E$4:$E2594="Montagem")),$F$4:$F2594),""))</f>
        <v/>
      </c>
      <c r="I2595" s="14" t="n"/>
    </row>
    <row r="2596">
      <c r="A2596" s="15" t="n"/>
      <c r="B2596" s="14" t="n"/>
      <c r="C2596" s="14" t="n"/>
      <c r="D2596" s="14" t="n"/>
      <c r="E2596" s="14" t="n"/>
      <c r="F2596" s="18" t="n"/>
      <c r="G2596" s="17" t="n"/>
      <c r="H2596" s="18">
        <f>IF(OR($E2596&lt;&gt;"Desmontagem",$F2596=""),"",IFERROR($F2596-LOOKUP(2,1/(($B$4:$B2595=$B2596)*($E$4:$E2595="Montagem")),$F$4:$F2595),""))</f>
        <v/>
      </c>
      <c r="I2596" s="14" t="n"/>
    </row>
    <row r="2597">
      <c r="A2597" s="15" t="n"/>
      <c r="B2597" s="14" t="n"/>
      <c r="C2597" s="14" t="n"/>
      <c r="D2597" s="14" t="n"/>
      <c r="E2597" s="14" t="n"/>
      <c r="F2597" s="18" t="n"/>
      <c r="G2597" s="17" t="n"/>
      <c r="H2597" s="18">
        <f>IF(OR($E2597&lt;&gt;"Desmontagem",$F2597=""),"",IFERROR($F2597-LOOKUP(2,1/(($B$4:$B2596=$B2597)*($E$4:$E2596="Montagem")),$F$4:$F2596),""))</f>
        <v/>
      </c>
      <c r="I2597" s="14" t="n"/>
    </row>
    <row r="2598">
      <c r="A2598" s="15" t="n"/>
      <c r="B2598" s="14" t="n"/>
      <c r="C2598" s="14" t="n"/>
      <c r="D2598" s="14" t="n"/>
      <c r="E2598" s="14" t="n"/>
      <c r="F2598" s="18" t="n"/>
      <c r="G2598" s="17" t="n"/>
      <c r="H2598" s="18">
        <f>IF(OR($E2598&lt;&gt;"Desmontagem",$F2598=""),"",IFERROR($F2598-LOOKUP(2,1/(($B$4:$B2597=$B2598)*($E$4:$E2597="Montagem")),$F$4:$F2597),""))</f>
        <v/>
      </c>
      <c r="I2598" s="14" t="n"/>
    </row>
    <row r="2599">
      <c r="A2599" s="15" t="n"/>
      <c r="B2599" s="14" t="n"/>
      <c r="C2599" s="14" t="n"/>
      <c r="D2599" s="14" t="n"/>
      <c r="E2599" s="14" t="n"/>
      <c r="F2599" s="18" t="n"/>
      <c r="G2599" s="17" t="n"/>
      <c r="H2599" s="18">
        <f>IF(OR($E2599&lt;&gt;"Desmontagem",$F2599=""),"",IFERROR($F2599-LOOKUP(2,1/(($B$4:$B2598=$B2599)*($E$4:$E2598="Montagem")),$F$4:$F2598),""))</f>
        <v/>
      </c>
      <c r="I2599" s="14" t="n"/>
    </row>
    <row r="2600">
      <c r="A2600" s="15" t="n"/>
      <c r="B2600" s="14" t="n"/>
      <c r="C2600" s="14" t="n"/>
      <c r="D2600" s="14" t="n"/>
      <c r="E2600" s="14" t="n"/>
      <c r="F2600" s="18" t="n"/>
      <c r="G2600" s="17" t="n"/>
      <c r="H2600" s="18">
        <f>IF(OR($E2600&lt;&gt;"Desmontagem",$F2600=""),"",IFERROR($F2600-LOOKUP(2,1/(($B$4:$B2599=$B2600)*($E$4:$E2599="Montagem")),$F$4:$F2599),""))</f>
        <v/>
      </c>
      <c r="I2600" s="14" t="n"/>
    </row>
    <row r="2601">
      <c r="A2601" s="15" t="n"/>
      <c r="B2601" s="14" t="n"/>
      <c r="C2601" s="14" t="n"/>
      <c r="D2601" s="14" t="n"/>
      <c r="E2601" s="14" t="n"/>
      <c r="F2601" s="18" t="n"/>
      <c r="G2601" s="17" t="n"/>
      <c r="H2601" s="18">
        <f>IF(OR($E2601&lt;&gt;"Desmontagem",$F2601=""),"",IFERROR($F2601-LOOKUP(2,1/(($B$4:$B2600=$B2601)*($E$4:$E2600="Montagem")),$F$4:$F2600),""))</f>
        <v/>
      </c>
      <c r="I2601" s="14" t="n"/>
    </row>
    <row r="2602">
      <c r="A2602" s="15" t="n"/>
      <c r="B2602" s="14" t="n"/>
      <c r="C2602" s="14" t="n"/>
      <c r="D2602" s="14" t="n"/>
      <c r="E2602" s="14" t="n"/>
      <c r="F2602" s="18" t="n"/>
      <c r="G2602" s="17" t="n"/>
      <c r="H2602" s="18">
        <f>IF(OR($E2602&lt;&gt;"Desmontagem",$F2602=""),"",IFERROR($F2602-LOOKUP(2,1/(($B$4:$B2601=$B2602)*($E$4:$E2601="Montagem")),$F$4:$F2601),""))</f>
        <v/>
      </c>
      <c r="I2602" s="14" t="n"/>
    </row>
    <row r="2603">
      <c r="A2603" s="15" t="n"/>
      <c r="B2603" s="14" t="n"/>
      <c r="C2603" s="14" t="n"/>
      <c r="D2603" s="14" t="n"/>
      <c r="E2603" s="14" t="n"/>
      <c r="F2603" s="18" t="n"/>
      <c r="G2603" s="17" t="n"/>
      <c r="H2603" s="18">
        <f>IF(OR($E2603&lt;&gt;"Desmontagem",$F2603=""),"",IFERROR($F2603-LOOKUP(2,1/(($B$4:$B2602=$B2603)*($E$4:$E2602="Montagem")),$F$4:$F2602),""))</f>
        <v/>
      </c>
      <c r="I2603" s="14" t="n"/>
    </row>
    <row r="2604">
      <c r="A2604" s="15" t="n"/>
      <c r="B2604" s="14" t="n"/>
      <c r="C2604" s="14" t="n"/>
      <c r="D2604" s="14" t="n"/>
      <c r="E2604" s="14" t="n"/>
      <c r="F2604" s="18" t="n"/>
      <c r="G2604" s="17" t="n"/>
      <c r="H2604" s="18">
        <f>IF(OR($E2604&lt;&gt;"Desmontagem",$F2604=""),"",IFERROR($F2604-LOOKUP(2,1/(($B$4:$B2603=$B2604)*($E$4:$E2603="Montagem")),$F$4:$F2603),""))</f>
        <v/>
      </c>
      <c r="I2604" s="14" t="n"/>
    </row>
    <row r="2605">
      <c r="A2605" s="15" t="n"/>
      <c r="B2605" s="14" t="n"/>
      <c r="C2605" s="14" t="n"/>
      <c r="D2605" s="14" t="n"/>
      <c r="E2605" s="14" t="n"/>
      <c r="F2605" s="18" t="n"/>
      <c r="G2605" s="17" t="n"/>
      <c r="H2605" s="18">
        <f>IF(OR($E2605&lt;&gt;"Desmontagem",$F2605=""),"",IFERROR($F2605-LOOKUP(2,1/(($B$4:$B2604=$B2605)*($E$4:$E2604="Montagem")),$F$4:$F2604),""))</f>
        <v/>
      </c>
      <c r="I2605" s="14" t="n"/>
    </row>
    <row r="2606">
      <c r="A2606" s="15" t="n"/>
      <c r="B2606" s="14" t="n"/>
      <c r="C2606" s="14" t="n"/>
      <c r="D2606" s="14" t="n"/>
      <c r="E2606" s="14" t="n"/>
      <c r="F2606" s="18" t="n"/>
      <c r="G2606" s="17" t="n"/>
      <c r="H2606" s="18">
        <f>IF(OR($E2606&lt;&gt;"Desmontagem",$F2606=""),"",IFERROR($F2606-LOOKUP(2,1/(($B$4:$B2605=$B2606)*($E$4:$E2605="Montagem")),$F$4:$F2605),""))</f>
        <v/>
      </c>
      <c r="I2606" s="14" t="n"/>
    </row>
    <row r="2607">
      <c r="A2607" s="15" t="n"/>
      <c r="B2607" s="14" t="n"/>
      <c r="C2607" s="14" t="n"/>
      <c r="D2607" s="14" t="n"/>
      <c r="E2607" s="14" t="n"/>
      <c r="F2607" s="18" t="n"/>
      <c r="G2607" s="17" t="n"/>
      <c r="H2607" s="18">
        <f>IF(OR($E2607&lt;&gt;"Desmontagem",$F2607=""),"",IFERROR($F2607-LOOKUP(2,1/(($B$4:$B2606=$B2607)*($E$4:$E2606="Montagem")),$F$4:$F2606),""))</f>
        <v/>
      </c>
      <c r="I2607" s="14" t="n"/>
    </row>
    <row r="2608">
      <c r="A2608" s="15" t="n"/>
      <c r="B2608" s="14" t="n"/>
      <c r="C2608" s="14" t="n"/>
      <c r="D2608" s="14" t="n"/>
      <c r="E2608" s="14" t="n"/>
      <c r="F2608" s="18" t="n"/>
      <c r="G2608" s="17" t="n"/>
      <c r="H2608" s="18">
        <f>IF(OR($E2608&lt;&gt;"Desmontagem",$F2608=""),"",IFERROR($F2608-LOOKUP(2,1/(($B$4:$B2607=$B2608)*($E$4:$E2607="Montagem")),$F$4:$F2607),""))</f>
        <v/>
      </c>
      <c r="I2608" s="14" t="n"/>
    </row>
    <row r="2609">
      <c r="A2609" s="15" t="n"/>
      <c r="B2609" s="14" t="n"/>
      <c r="C2609" s="14" t="n"/>
      <c r="D2609" s="14" t="n"/>
      <c r="E2609" s="14" t="n"/>
      <c r="F2609" s="18" t="n"/>
      <c r="G2609" s="17" t="n"/>
      <c r="H2609" s="18">
        <f>IF(OR($E2609&lt;&gt;"Desmontagem",$F2609=""),"",IFERROR($F2609-LOOKUP(2,1/(($B$4:$B2608=$B2609)*($E$4:$E2608="Montagem")),$F$4:$F2608),""))</f>
        <v/>
      </c>
      <c r="I2609" s="14" t="n"/>
    </row>
    <row r="2610">
      <c r="A2610" s="15" t="n"/>
      <c r="B2610" s="14" t="n"/>
      <c r="C2610" s="14" t="n"/>
      <c r="D2610" s="14" t="n"/>
      <c r="E2610" s="14" t="n"/>
      <c r="F2610" s="18" t="n"/>
      <c r="G2610" s="17" t="n"/>
      <c r="H2610" s="18">
        <f>IF(OR($E2610&lt;&gt;"Desmontagem",$F2610=""),"",IFERROR($F2610-LOOKUP(2,1/(($B$4:$B2609=$B2610)*($E$4:$E2609="Montagem")),$F$4:$F2609),""))</f>
        <v/>
      </c>
      <c r="I2610" s="14" t="n"/>
    </row>
    <row r="2611">
      <c r="A2611" s="15" t="n"/>
      <c r="B2611" s="14" t="n"/>
      <c r="C2611" s="14" t="n"/>
      <c r="D2611" s="14" t="n"/>
      <c r="E2611" s="14" t="n"/>
      <c r="F2611" s="18" t="n"/>
      <c r="G2611" s="17" t="n"/>
      <c r="H2611" s="18">
        <f>IF(OR($E2611&lt;&gt;"Desmontagem",$F2611=""),"",IFERROR($F2611-LOOKUP(2,1/(($B$4:$B2610=$B2611)*($E$4:$E2610="Montagem")),$F$4:$F2610),""))</f>
        <v/>
      </c>
      <c r="I2611" s="14" t="n"/>
    </row>
    <row r="2612">
      <c r="A2612" s="15" t="n"/>
      <c r="B2612" s="14" t="n"/>
      <c r="C2612" s="14" t="n"/>
      <c r="D2612" s="14" t="n"/>
      <c r="E2612" s="14" t="n"/>
      <c r="F2612" s="18" t="n"/>
      <c r="G2612" s="17" t="n"/>
      <c r="H2612" s="18">
        <f>IF(OR($E2612&lt;&gt;"Desmontagem",$F2612=""),"",IFERROR($F2612-LOOKUP(2,1/(($B$4:$B2611=$B2612)*($E$4:$E2611="Montagem")),$F$4:$F2611),""))</f>
        <v/>
      </c>
      <c r="I2612" s="14" t="n"/>
    </row>
    <row r="2613">
      <c r="A2613" s="15" t="n"/>
      <c r="B2613" s="14" t="n"/>
      <c r="C2613" s="14" t="n"/>
      <c r="D2613" s="14" t="n"/>
      <c r="E2613" s="14" t="n"/>
      <c r="F2613" s="18" t="n"/>
      <c r="G2613" s="17" t="n"/>
      <c r="H2613" s="18">
        <f>IF(OR($E2613&lt;&gt;"Desmontagem",$F2613=""),"",IFERROR($F2613-LOOKUP(2,1/(($B$4:$B2612=$B2613)*($E$4:$E2612="Montagem")),$F$4:$F2612),""))</f>
        <v/>
      </c>
      <c r="I2613" s="14" t="n"/>
    </row>
    <row r="2614">
      <c r="A2614" s="15" t="n"/>
      <c r="B2614" s="14" t="n"/>
      <c r="C2614" s="14" t="n"/>
      <c r="D2614" s="14" t="n"/>
      <c r="E2614" s="14" t="n"/>
      <c r="F2614" s="18" t="n"/>
      <c r="G2614" s="17" t="n"/>
      <c r="H2614" s="18">
        <f>IF(OR($E2614&lt;&gt;"Desmontagem",$F2614=""),"",IFERROR($F2614-LOOKUP(2,1/(($B$4:$B2613=$B2614)*($E$4:$E2613="Montagem")),$F$4:$F2613),""))</f>
        <v/>
      </c>
      <c r="I2614" s="14" t="n"/>
    </row>
    <row r="2615">
      <c r="A2615" s="15" t="n"/>
      <c r="B2615" s="14" t="n"/>
      <c r="C2615" s="14" t="n"/>
      <c r="D2615" s="14" t="n"/>
      <c r="E2615" s="14" t="n"/>
      <c r="F2615" s="18" t="n"/>
      <c r="G2615" s="17" t="n"/>
      <c r="H2615" s="18">
        <f>IF(OR($E2615&lt;&gt;"Desmontagem",$F2615=""),"",IFERROR($F2615-LOOKUP(2,1/(($B$4:$B2614=$B2615)*($E$4:$E2614="Montagem")),$F$4:$F2614),""))</f>
        <v/>
      </c>
      <c r="I2615" s="14" t="n"/>
    </row>
    <row r="2616">
      <c r="A2616" s="15" t="n"/>
      <c r="B2616" s="14" t="n"/>
      <c r="C2616" s="14" t="n"/>
      <c r="D2616" s="14" t="n"/>
      <c r="E2616" s="14" t="n"/>
      <c r="F2616" s="18" t="n"/>
      <c r="G2616" s="17" t="n"/>
      <c r="H2616" s="18">
        <f>IF(OR($E2616&lt;&gt;"Desmontagem",$F2616=""),"",IFERROR($F2616-LOOKUP(2,1/(($B$4:$B2615=$B2616)*($E$4:$E2615="Montagem")),$F$4:$F2615),""))</f>
        <v/>
      </c>
      <c r="I2616" s="14" t="n"/>
    </row>
    <row r="2617">
      <c r="A2617" s="15" t="n"/>
      <c r="B2617" s="14" t="n"/>
      <c r="C2617" s="14" t="n"/>
      <c r="D2617" s="14" t="n"/>
      <c r="E2617" s="14" t="n"/>
      <c r="F2617" s="18" t="n"/>
      <c r="G2617" s="17" t="n"/>
      <c r="H2617" s="18">
        <f>IF(OR($E2617&lt;&gt;"Desmontagem",$F2617=""),"",IFERROR($F2617-LOOKUP(2,1/(($B$4:$B2616=$B2617)*($E$4:$E2616="Montagem")),$F$4:$F2616),""))</f>
        <v/>
      </c>
      <c r="I2617" s="14" t="n"/>
    </row>
    <row r="2618">
      <c r="A2618" s="15" t="n"/>
      <c r="B2618" s="14" t="n"/>
      <c r="C2618" s="14" t="n"/>
      <c r="D2618" s="14" t="n"/>
      <c r="E2618" s="14" t="n"/>
      <c r="F2618" s="18" t="n"/>
      <c r="G2618" s="17" t="n"/>
      <c r="H2618" s="18">
        <f>IF(OR($E2618&lt;&gt;"Desmontagem",$F2618=""),"",IFERROR($F2618-LOOKUP(2,1/(($B$4:$B2617=$B2618)*($E$4:$E2617="Montagem")),$F$4:$F2617),""))</f>
        <v/>
      </c>
      <c r="I2618" s="14" t="n"/>
    </row>
    <row r="2619">
      <c r="A2619" s="15" t="n"/>
      <c r="B2619" s="14" t="n"/>
      <c r="C2619" s="14" t="n"/>
      <c r="D2619" s="14" t="n"/>
      <c r="E2619" s="14" t="n"/>
      <c r="F2619" s="18" t="n"/>
      <c r="G2619" s="17" t="n"/>
      <c r="H2619" s="18">
        <f>IF(OR($E2619&lt;&gt;"Desmontagem",$F2619=""),"",IFERROR($F2619-LOOKUP(2,1/(($B$4:$B2618=$B2619)*($E$4:$E2618="Montagem")),$F$4:$F2618),""))</f>
        <v/>
      </c>
      <c r="I2619" s="14" t="n"/>
    </row>
    <row r="2620">
      <c r="A2620" s="15" t="n"/>
      <c r="B2620" s="14" t="n"/>
      <c r="C2620" s="14" t="n"/>
      <c r="D2620" s="14" t="n"/>
      <c r="E2620" s="14" t="n"/>
      <c r="F2620" s="18" t="n"/>
      <c r="G2620" s="17" t="n"/>
      <c r="H2620" s="18">
        <f>IF(OR($E2620&lt;&gt;"Desmontagem",$F2620=""),"",IFERROR($F2620-LOOKUP(2,1/(($B$4:$B2619=$B2620)*($E$4:$E2619="Montagem")),$F$4:$F2619),""))</f>
        <v/>
      </c>
      <c r="I2620" s="14" t="n"/>
    </row>
    <row r="2621">
      <c r="A2621" s="15" t="n"/>
      <c r="B2621" s="14" t="n"/>
      <c r="C2621" s="14" t="n"/>
      <c r="D2621" s="14" t="n"/>
      <c r="E2621" s="14" t="n"/>
      <c r="F2621" s="18" t="n"/>
      <c r="G2621" s="17" t="n"/>
      <c r="H2621" s="18">
        <f>IF(OR($E2621&lt;&gt;"Desmontagem",$F2621=""),"",IFERROR($F2621-LOOKUP(2,1/(($B$4:$B2620=$B2621)*($E$4:$E2620="Montagem")),$F$4:$F2620),""))</f>
        <v/>
      </c>
      <c r="I2621" s="14" t="n"/>
    </row>
    <row r="2622">
      <c r="A2622" s="15" t="n"/>
      <c r="B2622" s="14" t="n"/>
      <c r="C2622" s="14" t="n"/>
      <c r="D2622" s="14" t="n"/>
      <c r="E2622" s="14" t="n"/>
      <c r="F2622" s="18" t="n"/>
      <c r="G2622" s="17" t="n"/>
      <c r="H2622" s="18">
        <f>IF(OR($E2622&lt;&gt;"Desmontagem",$F2622=""),"",IFERROR($F2622-LOOKUP(2,1/(($B$4:$B2621=$B2622)*($E$4:$E2621="Montagem")),$F$4:$F2621),""))</f>
        <v/>
      </c>
      <c r="I2622" s="14" t="n"/>
    </row>
    <row r="2623">
      <c r="A2623" s="15" t="n"/>
      <c r="B2623" s="14" t="n"/>
      <c r="C2623" s="14" t="n"/>
      <c r="D2623" s="14" t="n"/>
      <c r="E2623" s="14" t="n"/>
      <c r="F2623" s="18" t="n"/>
      <c r="G2623" s="17" t="n"/>
      <c r="H2623" s="18">
        <f>IF(OR($E2623&lt;&gt;"Desmontagem",$F2623=""),"",IFERROR($F2623-LOOKUP(2,1/(($B$4:$B2622=$B2623)*($E$4:$E2622="Montagem")),$F$4:$F2622),""))</f>
        <v/>
      </c>
      <c r="I2623" s="14" t="n"/>
    </row>
    <row r="2624">
      <c r="A2624" s="15" t="n"/>
      <c r="B2624" s="14" t="n"/>
      <c r="C2624" s="14" t="n"/>
      <c r="D2624" s="14" t="n"/>
      <c r="E2624" s="14" t="n"/>
      <c r="F2624" s="18" t="n"/>
      <c r="G2624" s="17" t="n"/>
      <c r="H2624" s="18">
        <f>IF(OR($E2624&lt;&gt;"Desmontagem",$F2624=""),"",IFERROR($F2624-LOOKUP(2,1/(($B$4:$B2623=$B2624)*($E$4:$E2623="Montagem")),$F$4:$F2623),""))</f>
        <v/>
      </c>
      <c r="I2624" s="14" t="n"/>
    </row>
    <row r="2625">
      <c r="A2625" s="15" t="n"/>
      <c r="B2625" s="14" t="n"/>
      <c r="C2625" s="14" t="n"/>
      <c r="D2625" s="14" t="n"/>
      <c r="E2625" s="14" t="n"/>
      <c r="F2625" s="18" t="n"/>
      <c r="G2625" s="17" t="n"/>
      <c r="H2625" s="18">
        <f>IF(OR($E2625&lt;&gt;"Desmontagem",$F2625=""),"",IFERROR($F2625-LOOKUP(2,1/(($B$4:$B2624=$B2625)*($E$4:$E2624="Montagem")),$F$4:$F2624),""))</f>
        <v/>
      </c>
      <c r="I2625" s="14" t="n"/>
    </row>
    <row r="2626">
      <c r="A2626" s="15" t="n"/>
      <c r="B2626" s="14" t="n"/>
      <c r="C2626" s="14" t="n"/>
      <c r="D2626" s="14" t="n"/>
      <c r="E2626" s="14" t="n"/>
      <c r="F2626" s="18" t="n"/>
      <c r="G2626" s="17" t="n"/>
      <c r="H2626" s="18">
        <f>IF(OR($E2626&lt;&gt;"Desmontagem",$F2626=""),"",IFERROR($F2626-LOOKUP(2,1/(($B$4:$B2625=$B2626)*($E$4:$E2625="Montagem")),$F$4:$F2625),""))</f>
        <v/>
      </c>
      <c r="I2626" s="14" t="n"/>
    </row>
    <row r="2627">
      <c r="A2627" s="15" t="n"/>
      <c r="B2627" s="14" t="n"/>
      <c r="C2627" s="14" t="n"/>
      <c r="D2627" s="14" t="n"/>
      <c r="E2627" s="14" t="n"/>
      <c r="F2627" s="18" t="n"/>
      <c r="G2627" s="17" t="n"/>
      <c r="H2627" s="18">
        <f>IF(OR($E2627&lt;&gt;"Desmontagem",$F2627=""),"",IFERROR($F2627-LOOKUP(2,1/(($B$4:$B2626=$B2627)*($E$4:$E2626="Montagem")),$F$4:$F2626),""))</f>
        <v/>
      </c>
      <c r="I2627" s="14" t="n"/>
    </row>
    <row r="2628">
      <c r="A2628" s="15" t="n"/>
      <c r="B2628" s="14" t="n"/>
      <c r="C2628" s="14" t="n"/>
      <c r="D2628" s="14" t="n"/>
      <c r="E2628" s="14" t="n"/>
      <c r="F2628" s="18" t="n"/>
      <c r="G2628" s="17" t="n"/>
      <c r="H2628" s="18">
        <f>IF(OR($E2628&lt;&gt;"Desmontagem",$F2628=""),"",IFERROR($F2628-LOOKUP(2,1/(($B$4:$B2627=$B2628)*($E$4:$E2627="Montagem")),$F$4:$F2627),""))</f>
        <v/>
      </c>
      <c r="I2628" s="14" t="n"/>
    </row>
    <row r="2629">
      <c r="A2629" s="15" t="n"/>
      <c r="B2629" s="14" t="n"/>
      <c r="C2629" s="14" t="n"/>
      <c r="D2629" s="14" t="n"/>
      <c r="E2629" s="14" t="n"/>
      <c r="F2629" s="18" t="n"/>
      <c r="G2629" s="17" t="n"/>
      <c r="H2629" s="18">
        <f>IF(OR($E2629&lt;&gt;"Desmontagem",$F2629=""),"",IFERROR($F2629-LOOKUP(2,1/(($B$4:$B2628=$B2629)*($E$4:$E2628="Montagem")),$F$4:$F2628),""))</f>
        <v/>
      </c>
      <c r="I2629" s="14" t="n"/>
    </row>
    <row r="2630">
      <c r="A2630" s="15" t="n"/>
      <c r="B2630" s="14" t="n"/>
      <c r="C2630" s="14" t="n"/>
      <c r="D2630" s="14" t="n"/>
      <c r="E2630" s="14" t="n"/>
      <c r="F2630" s="18" t="n"/>
      <c r="G2630" s="17" t="n"/>
      <c r="H2630" s="18">
        <f>IF(OR($E2630&lt;&gt;"Desmontagem",$F2630=""),"",IFERROR($F2630-LOOKUP(2,1/(($B$4:$B2629=$B2630)*($E$4:$E2629="Montagem")),$F$4:$F2629),""))</f>
        <v/>
      </c>
      <c r="I2630" s="14" t="n"/>
    </row>
    <row r="2631">
      <c r="A2631" s="15" t="n"/>
      <c r="B2631" s="14" t="n"/>
      <c r="C2631" s="14" t="n"/>
      <c r="D2631" s="14" t="n"/>
      <c r="E2631" s="14" t="n"/>
      <c r="F2631" s="18" t="n"/>
      <c r="G2631" s="17" t="n"/>
      <c r="H2631" s="18">
        <f>IF(OR($E2631&lt;&gt;"Desmontagem",$F2631=""),"",IFERROR($F2631-LOOKUP(2,1/(($B$4:$B2630=$B2631)*($E$4:$E2630="Montagem")),$F$4:$F2630),""))</f>
        <v/>
      </c>
      <c r="I2631" s="14" t="n"/>
    </row>
    <row r="2632">
      <c r="A2632" s="15" t="n"/>
      <c r="B2632" s="14" t="n"/>
      <c r="C2632" s="14" t="n"/>
      <c r="D2632" s="14" t="n"/>
      <c r="E2632" s="14" t="n"/>
      <c r="F2632" s="18" t="n"/>
      <c r="G2632" s="17" t="n"/>
      <c r="H2632" s="18">
        <f>IF(OR($E2632&lt;&gt;"Desmontagem",$F2632=""),"",IFERROR($F2632-LOOKUP(2,1/(($B$4:$B2631=$B2632)*($E$4:$E2631="Montagem")),$F$4:$F2631),""))</f>
        <v/>
      </c>
      <c r="I2632" s="14" t="n"/>
    </row>
    <row r="2633">
      <c r="A2633" s="15" t="n"/>
      <c r="B2633" s="14" t="n"/>
      <c r="C2633" s="14" t="n"/>
      <c r="D2633" s="14" t="n"/>
      <c r="E2633" s="14" t="n"/>
      <c r="F2633" s="18" t="n"/>
      <c r="G2633" s="17" t="n"/>
      <c r="H2633" s="18">
        <f>IF(OR($E2633&lt;&gt;"Desmontagem",$F2633=""),"",IFERROR($F2633-LOOKUP(2,1/(($B$4:$B2632=$B2633)*($E$4:$E2632="Montagem")),$F$4:$F2632),""))</f>
        <v/>
      </c>
      <c r="I2633" s="14" t="n"/>
    </row>
    <row r="2634">
      <c r="A2634" s="15" t="n"/>
      <c r="B2634" s="14" t="n"/>
      <c r="C2634" s="14" t="n"/>
      <c r="D2634" s="14" t="n"/>
      <c r="E2634" s="14" t="n"/>
      <c r="F2634" s="18" t="n"/>
      <c r="G2634" s="17" t="n"/>
      <c r="H2634" s="18">
        <f>IF(OR($E2634&lt;&gt;"Desmontagem",$F2634=""),"",IFERROR($F2634-LOOKUP(2,1/(($B$4:$B2633=$B2634)*($E$4:$E2633="Montagem")),$F$4:$F2633),""))</f>
        <v/>
      </c>
      <c r="I2634" s="14" t="n"/>
    </row>
    <row r="2635">
      <c r="A2635" s="15" t="n"/>
      <c r="B2635" s="14" t="n"/>
      <c r="C2635" s="14" t="n"/>
      <c r="D2635" s="14" t="n"/>
      <c r="E2635" s="14" t="n"/>
      <c r="F2635" s="18" t="n"/>
      <c r="G2635" s="17" t="n"/>
      <c r="H2635" s="18">
        <f>IF(OR($E2635&lt;&gt;"Desmontagem",$F2635=""),"",IFERROR($F2635-LOOKUP(2,1/(($B$4:$B2634=$B2635)*($E$4:$E2634="Montagem")),$F$4:$F2634),""))</f>
        <v/>
      </c>
      <c r="I2635" s="14" t="n"/>
    </row>
    <row r="2636">
      <c r="A2636" s="15" t="n"/>
      <c r="B2636" s="14" t="n"/>
      <c r="C2636" s="14" t="n"/>
      <c r="D2636" s="14" t="n"/>
      <c r="E2636" s="14" t="n"/>
      <c r="F2636" s="18" t="n"/>
      <c r="G2636" s="17" t="n"/>
      <c r="H2636" s="18">
        <f>IF(OR($E2636&lt;&gt;"Desmontagem",$F2636=""),"",IFERROR($F2636-LOOKUP(2,1/(($B$4:$B2635=$B2636)*($E$4:$E2635="Montagem")),$F$4:$F2635),""))</f>
        <v/>
      </c>
      <c r="I2636" s="14" t="n"/>
    </row>
    <row r="2637">
      <c r="A2637" s="15" t="n"/>
      <c r="B2637" s="14" t="n"/>
      <c r="C2637" s="14" t="n"/>
      <c r="D2637" s="14" t="n"/>
      <c r="E2637" s="14" t="n"/>
      <c r="F2637" s="18" t="n"/>
      <c r="G2637" s="17" t="n"/>
      <c r="H2637" s="18">
        <f>IF(OR($E2637&lt;&gt;"Desmontagem",$F2637=""),"",IFERROR($F2637-LOOKUP(2,1/(($B$4:$B2636=$B2637)*($E$4:$E2636="Montagem")),$F$4:$F2636),""))</f>
        <v/>
      </c>
      <c r="I2637" s="14" t="n"/>
    </row>
    <row r="2638">
      <c r="A2638" s="15" t="n"/>
      <c r="B2638" s="14" t="n"/>
      <c r="C2638" s="14" t="n"/>
      <c r="D2638" s="14" t="n"/>
      <c r="E2638" s="14" t="n"/>
      <c r="F2638" s="18" t="n"/>
      <c r="G2638" s="17" t="n"/>
      <c r="H2638" s="18">
        <f>IF(OR($E2638&lt;&gt;"Desmontagem",$F2638=""),"",IFERROR($F2638-LOOKUP(2,1/(($B$4:$B2637=$B2638)*($E$4:$E2637="Montagem")),$F$4:$F2637),""))</f>
        <v/>
      </c>
      <c r="I2638" s="14" t="n"/>
    </row>
    <row r="2639">
      <c r="A2639" s="15" t="n"/>
      <c r="B2639" s="14" t="n"/>
      <c r="C2639" s="14" t="n"/>
      <c r="D2639" s="14" t="n"/>
      <c r="E2639" s="14" t="n"/>
      <c r="F2639" s="18" t="n"/>
      <c r="G2639" s="17" t="n"/>
      <c r="H2639" s="18">
        <f>IF(OR($E2639&lt;&gt;"Desmontagem",$F2639=""),"",IFERROR($F2639-LOOKUP(2,1/(($B$4:$B2638=$B2639)*($E$4:$E2638="Montagem")),$F$4:$F2638),""))</f>
        <v/>
      </c>
      <c r="I2639" s="14" t="n"/>
    </row>
    <row r="2640">
      <c r="A2640" s="15" t="n"/>
      <c r="B2640" s="14" t="n"/>
      <c r="C2640" s="14" t="n"/>
      <c r="D2640" s="14" t="n"/>
      <c r="E2640" s="14" t="n"/>
      <c r="F2640" s="18" t="n"/>
      <c r="G2640" s="17" t="n"/>
      <c r="H2640" s="18">
        <f>IF(OR($E2640&lt;&gt;"Desmontagem",$F2640=""),"",IFERROR($F2640-LOOKUP(2,1/(($B$4:$B2639=$B2640)*($E$4:$E2639="Montagem")),$F$4:$F2639),""))</f>
        <v/>
      </c>
      <c r="I2640" s="14" t="n"/>
    </row>
    <row r="2641">
      <c r="A2641" s="15" t="n"/>
      <c r="B2641" s="14" t="n"/>
      <c r="C2641" s="14" t="n"/>
      <c r="D2641" s="14" t="n"/>
      <c r="E2641" s="14" t="n"/>
      <c r="F2641" s="18" t="n"/>
      <c r="G2641" s="17" t="n"/>
      <c r="H2641" s="18">
        <f>IF(OR($E2641&lt;&gt;"Desmontagem",$F2641=""),"",IFERROR($F2641-LOOKUP(2,1/(($B$4:$B2640=$B2641)*($E$4:$E2640="Montagem")),$F$4:$F2640),""))</f>
        <v/>
      </c>
      <c r="I2641" s="14" t="n"/>
    </row>
    <row r="2642">
      <c r="A2642" s="15" t="n"/>
      <c r="B2642" s="14" t="n"/>
      <c r="C2642" s="14" t="n"/>
      <c r="D2642" s="14" t="n"/>
      <c r="E2642" s="14" t="n"/>
      <c r="F2642" s="18" t="n"/>
      <c r="G2642" s="17" t="n"/>
      <c r="H2642" s="18">
        <f>IF(OR($E2642&lt;&gt;"Desmontagem",$F2642=""),"",IFERROR($F2642-LOOKUP(2,1/(($B$4:$B2641=$B2642)*($E$4:$E2641="Montagem")),$F$4:$F2641),""))</f>
        <v/>
      </c>
      <c r="I2642" s="14" t="n"/>
    </row>
    <row r="2643">
      <c r="A2643" s="15" t="n"/>
      <c r="B2643" s="14" t="n"/>
      <c r="C2643" s="14" t="n"/>
      <c r="D2643" s="14" t="n"/>
      <c r="E2643" s="14" t="n"/>
      <c r="F2643" s="18" t="n"/>
      <c r="G2643" s="17" t="n"/>
      <c r="H2643" s="18">
        <f>IF(OR($E2643&lt;&gt;"Desmontagem",$F2643=""),"",IFERROR($F2643-LOOKUP(2,1/(($B$4:$B2642=$B2643)*($E$4:$E2642="Montagem")),$F$4:$F2642),""))</f>
        <v/>
      </c>
      <c r="I2643" s="14" t="n"/>
    </row>
    <row r="2644">
      <c r="A2644" s="15" t="n"/>
      <c r="B2644" s="14" t="n"/>
      <c r="C2644" s="14" t="n"/>
      <c r="D2644" s="14" t="n"/>
      <c r="E2644" s="14" t="n"/>
      <c r="F2644" s="18" t="n"/>
      <c r="G2644" s="17" t="n"/>
      <c r="H2644" s="18">
        <f>IF(OR($E2644&lt;&gt;"Desmontagem",$F2644=""),"",IFERROR($F2644-LOOKUP(2,1/(($B$4:$B2643=$B2644)*($E$4:$E2643="Montagem")),$F$4:$F2643),""))</f>
        <v/>
      </c>
      <c r="I2644" s="14" t="n"/>
    </row>
    <row r="2645">
      <c r="A2645" s="15" t="n"/>
      <c r="B2645" s="14" t="n"/>
      <c r="C2645" s="14" t="n"/>
      <c r="D2645" s="14" t="n"/>
      <c r="E2645" s="14" t="n"/>
      <c r="F2645" s="18" t="n"/>
      <c r="G2645" s="17" t="n"/>
      <c r="H2645" s="18">
        <f>IF(OR($E2645&lt;&gt;"Desmontagem",$F2645=""),"",IFERROR($F2645-LOOKUP(2,1/(($B$4:$B2644=$B2645)*($E$4:$E2644="Montagem")),$F$4:$F2644),""))</f>
        <v/>
      </c>
      <c r="I2645" s="14" t="n"/>
    </row>
    <row r="2646">
      <c r="A2646" s="15" t="n"/>
      <c r="B2646" s="14" t="n"/>
      <c r="C2646" s="14" t="n"/>
      <c r="D2646" s="14" t="n"/>
      <c r="E2646" s="14" t="n"/>
      <c r="F2646" s="18" t="n"/>
      <c r="G2646" s="17" t="n"/>
      <c r="H2646" s="18">
        <f>IF(OR($E2646&lt;&gt;"Desmontagem",$F2646=""),"",IFERROR($F2646-LOOKUP(2,1/(($B$4:$B2645=$B2646)*($E$4:$E2645="Montagem")),$F$4:$F2645),""))</f>
        <v/>
      </c>
      <c r="I2646" s="14" t="n"/>
    </row>
    <row r="2647">
      <c r="A2647" s="15" t="n"/>
      <c r="B2647" s="14" t="n"/>
      <c r="C2647" s="14" t="n"/>
      <c r="D2647" s="14" t="n"/>
      <c r="E2647" s="14" t="n"/>
      <c r="F2647" s="18" t="n"/>
      <c r="G2647" s="17" t="n"/>
      <c r="H2647" s="18">
        <f>IF(OR($E2647&lt;&gt;"Desmontagem",$F2647=""),"",IFERROR($F2647-LOOKUP(2,1/(($B$4:$B2646=$B2647)*($E$4:$E2646="Montagem")),$F$4:$F2646),""))</f>
        <v/>
      </c>
      <c r="I2647" s="14" t="n"/>
    </row>
    <row r="2648">
      <c r="A2648" s="15" t="n"/>
      <c r="B2648" s="14" t="n"/>
      <c r="C2648" s="14" t="n"/>
      <c r="D2648" s="14" t="n"/>
      <c r="E2648" s="14" t="n"/>
      <c r="F2648" s="18" t="n"/>
      <c r="G2648" s="17" t="n"/>
      <c r="H2648" s="18">
        <f>IF(OR($E2648&lt;&gt;"Desmontagem",$F2648=""),"",IFERROR($F2648-LOOKUP(2,1/(($B$4:$B2647=$B2648)*($E$4:$E2647="Montagem")),$F$4:$F2647),""))</f>
        <v/>
      </c>
      <c r="I2648" s="14" t="n"/>
    </row>
    <row r="2649">
      <c r="A2649" s="15" t="n"/>
      <c r="B2649" s="14" t="n"/>
      <c r="C2649" s="14" t="n"/>
      <c r="D2649" s="14" t="n"/>
      <c r="E2649" s="14" t="n"/>
      <c r="F2649" s="18" t="n"/>
      <c r="G2649" s="17" t="n"/>
      <c r="H2649" s="18">
        <f>IF(OR($E2649&lt;&gt;"Desmontagem",$F2649=""),"",IFERROR($F2649-LOOKUP(2,1/(($B$4:$B2648=$B2649)*($E$4:$E2648="Montagem")),$F$4:$F2648),""))</f>
        <v/>
      </c>
      <c r="I2649" s="14" t="n"/>
    </row>
    <row r="2650">
      <c r="A2650" s="15" t="n"/>
      <c r="B2650" s="14" t="n"/>
      <c r="C2650" s="14" t="n"/>
      <c r="D2650" s="14" t="n"/>
      <c r="E2650" s="14" t="n"/>
      <c r="F2650" s="18" t="n"/>
      <c r="G2650" s="17" t="n"/>
      <c r="H2650" s="18">
        <f>IF(OR($E2650&lt;&gt;"Desmontagem",$F2650=""),"",IFERROR($F2650-LOOKUP(2,1/(($B$4:$B2649=$B2650)*($E$4:$E2649="Montagem")),$F$4:$F2649),""))</f>
        <v/>
      </c>
      <c r="I2650" s="14" t="n"/>
    </row>
    <row r="2651">
      <c r="A2651" s="15" t="n"/>
      <c r="B2651" s="14" t="n"/>
      <c r="C2651" s="14" t="n"/>
      <c r="D2651" s="14" t="n"/>
      <c r="E2651" s="14" t="n"/>
      <c r="F2651" s="18" t="n"/>
      <c r="G2651" s="17" t="n"/>
      <c r="H2651" s="18">
        <f>IF(OR($E2651&lt;&gt;"Desmontagem",$F2651=""),"",IFERROR($F2651-LOOKUP(2,1/(($B$4:$B2650=$B2651)*($E$4:$E2650="Montagem")),$F$4:$F2650),""))</f>
        <v/>
      </c>
      <c r="I2651" s="14" t="n"/>
    </row>
    <row r="2652">
      <c r="A2652" s="15" t="n"/>
      <c r="B2652" s="14" t="n"/>
      <c r="C2652" s="14" t="n"/>
      <c r="D2652" s="14" t="n"/>
      <c r="E2652" s="14" t="n"/>
      <c r="F2652" s="18" t="n"/>
      <c r="G2652" s="17" t="n"/>
      <c r="H2652" s="18">
        <f>IF(OR($E2652&lt;&gt;"Desmontagem",$F2652=""),"",IFERROR($F2652-LOOKUP(2,1/(($B$4:$B2651=$B2652)*($E$4:$E2651="Montagem")),$F$4:$F2651),""))</f>
        <v/>
      </c>
      <c r="I2652" s="14" t="n"/>
    </row>
    <row r="2653">
      <c r="A2653" s="15" t="n"/>
      <c r="B2653" s="14" t="n"/>
      <c r="C2653" s="14" t="n"/>
      <c r="D2653" s="14" t="n"/>
      <c r="E2653" s="14" t="n"/>
      <c r="F2653" s="18" t="n"/>
      <c r="G2653" s="17" t="n"/>
      <c r="H2653" s="18">
        <f>IF(OR($E2653&lt;&gt;"Desmontagem",$F2653=""),"",IFERROR($F2653-LOOKUP(2,1/(($B$4:$B2652=$B2653)*($E$4:$E2652="Montagem")),$F$4:$F2652),""))</f>
        <v/>
      </c>
      <c r="I2653" s="14" t="n"/>
    </row>
    <row r="2654">
      <c r="A2654" s="15" t="n"/>
      <c r="B2654" s="14" t="n"/>
      <c r="C2654" s="14" t="n"/>
      <c r="D2654" s="14" t="n"/>
      <c r="E2654" s="14" t="n"/>
      <c r="F2654" s="18" t="n"/>
      <c r="G2654" s="17" t="n"/>
      <c r="H2654" s="18">
        <f>IF(OR($E2654&lt;&gt;"Desmontagem",$F2654=""),"",IFERROR($F2654-LOOKUP(2,1/(($B$4:$B2653=$B2654)*($E$4:$E2653="Montagem")),$F$4:$F2653),""))</f>
        <v/>
      </c>
      <c r="I2654" s="14" t="n"/>
    </row>
    <row r="2655">
      <c r="A2655" s="15" t="n"/>
      <c r="B2655" s="14" t="n"/>
      <c r="C2655" s="14" t="n"/>
      <c r="D2655" s="14" t="n"/>
      <c r="E2655" s="14" t="n"/>
      <c r="F2655" s="18" t="n"/>
      <c r="G2655" s="17" t="n"/>
      <c r="H2655" s="18">
        <f>IF(OR($E2655&lt;&gt;"Desmontagem",$F2655=""),"",IFERROR($F2655-LOOKUP(2,1/(($B$4:$B2654=$B2655)*($E$4:$E2654="Montagem")),$F$4:$F2654),""))</f>
        <v/>
      </c>
      <c r="I2655" s="14" t="n"/>
    </row>
    <row r="2656">
      <c r="A2656" s="15" t="n"/>
      <c r="B2656" s="14" t="n"/>
      <c r="C2656" s="14" t="n"/>
      <c r="D2656" s="14" t="n"/>
      <c r="E2656" s="14" t="n"/>
      <c r="F2656" s="18" t="n"/>
      <c r="G2656" s="17" t="n"/>
      <c r="H2656" s="18">
        <f>IF(OR($E2656&lt;&gt;"Desmontagem",$F2656=""),"",IFERROR($F2656-LOOKUP(2,1/(($B$4:$B2655=$B2656)*($E$4:$E2655="Montagem")),$F$4:$F2655),""))</f>
        <v/>
      </c>
      <c r="I2656" s="14" t="n"/>
    </row>
    <row r="2657">
      <c r="A2657" s="15" t="n"/>
      <c r="B2657" s="14" t="n"/>
      <c r="C2657" s="14" t="n"/>
      <c r="D2657" s="14" t="n"/>
      <c r="E2657" s="14" t="n"/>
      <c r="F2657" s="18" t="n"/>
      <c r="G2657" s="17" t="n"/>
      <c r="H2657" s="18">
        <f>IF(OR($E2657&lt;&gt;"Desmontagem",$F2657=""),"",IFERROR($F2657-LOOKUP(2,1/(($B$4:$B2656=$B2657)*($E$4:$E2656="Montagem")),$F$4:$F2656),""))</f>
        <v/>
      </c>
      <c r="I2657" s="14" t="n"/>
    </row>
    <row r="2658">
      <c r="A2658" s="15" t="n"/>
      <c r="B2658" s="14" t="n"/>
      <c r="C2658" s="14" t="n"/>
      <c r="D2658" s="14" t="n"/>
      <c r="E2658" s="14" t="n"/>
      <c r="F2658" s="18" t="n"/>
      <c r="G2658" s="17" t="n"/>
      <c r="H2658" s="18">
        <f>IF(OR($E2658&lt;&gt;"Desmontagem",$F2658=""),"",IFERROR($F2658-LOOKUP(2,1/(($B$4:$B2657=$B2658)*($E$4:$E2657="Montagem")),$F$4:$F2657),""))</f>
        <v/>
      </c>
      <c r="I2658" s="14" t="n"/>
    </row>
    <row r="2659">
      <c r="A2659" s="15" t="n"/>
      <c r="B2659" s="14" t="n"/>
      <c r="C2659" s="14" t="n"/>
      <c r="D2659" s="14" t="n"/>
      <c r="E2659" s="14" t="n"/>
      <c r="F2659" s="18" t="n"/>
      <c r="G2659" s="17" t="n"/>
      <c r="H2659" s="18">
        <f>IF(OR($E2659&lt;&gt;"Desmontagem",$F2659=""),"",IFERROR($F2659-LOOKUP(2,1/(($B$4:$B2658=$B2659)*($E$4:$E2658="Montagem")),$F$4:$F2658),""))</f>
        <v/>
      </c>
      <c r="I2659" s="14" t="n"/>
    </row>
    <row r="2660">
      <c r="A2660" s="15" t="n"/>
      <c r="B2660" s="14" t="n"/>
      <c r="C2660" s="14" t="n"/>
      <c r="D2660" s="14" t="n"/>
      <c r="E2660" s="14" t="n"/>
      <c r="F2660" s="18" t="n"/>
      <c r="G2660" s="17" t="n"/>
      <c r="H2660" s="18">
        <f>IF(OR($E2660&lt;&gt;"Desmontagem",$F2660=""),"",IFERROR($F2660-LOOKUP(2,1/(($B$4:$B2659=$B2660)*($E$4:$E2659="Montagem")),$F$4:$F2659),""))</f>
        <v/>
      </c>
      <c r="I2660" s="14" t="n"/>
    </row>
    <row r="2661">
      <c r="A2661" s="15" t="n"/>
      <c r="B2661" s="14" t="n"/>
      <c r="C2661" s="14" t="n"/>
      <c r="D2661" s="14" t="n"/>
      <c r="E2661" s="14" t="n"/>
      <c r="F2661" s="18" t="n"/>
      <c r="G2661" s="17" t="n"/>
      <c r="H2661" s="18">
        <f>IF(OR($E2661&lt;&gt;"Desmontagem",$F2661=""),"",IFERROR($F2661-LOOKUP(2,1/(($B$4:$B2660=$B2661)*($E$4:$E2660="Montagem")),$F$4:$F2660),""))</f>
        <v/>
      </c>
      <c r="I2661" s="14" t="n"/>
    </row>
    <row r="2662">
      <c r="A2662" s="15" t="n"/>
      <c r="B2662" s="14" t="n"/>
      <c r="C2662" s="14" t="n"/>
      <c r="D2662" s="14" t="n"/>
      <c r="E2662" s="14" t="n"/>
      <c r="F2662" s="18" t="n"/>
      <c r="G2662" s="17" t="n"/>
      <c r="H2662" s="18">
        <f>IF(OR($E2662&lt;&gt;"Desmontagem",$F2662=""),"",IFERROR($F2662-LOOKUP(2,1/(($B$4:$B2661=$B2662)*($E$4:$E2661="Montagem")),$F$4:$F2661),""))</f>
        <v/>
      </c>
      <c r="I2662" s="14" t="n"/>
    </row>
    <row r="2663">
      <c r="A2663" s="15" t="n"/>
      <c r="B2663" s="14" t="n"/>
      <c r="C2663" s="14" t="n"/>
      <c r="D2663" s="14" t="n"/>
      <c r="E2663" s="14" t="n"/>
      <c r="F2663" s="18" t="n"/>
      <c r="G2663" s="17" t="n"/>
      <c r="H2663" s="18">
        <f>IF(OR($E2663&lt;&gt;"Desmontagem",$F2663=""),"",IFERROR($F2663-LOOKUP(2,1/(($B$4:$B2662=$B2663)*($E$4:$E2662="Montagem")),$F$4:$F2662),""))</f>
        <v/>
      </c>
      <c r="I2663" s="14" t="n"/>
    </row>
    <row r="2664">
      <c r="A2664" s="15" t="n"/>
      <c r="B2664" s="14" t="n"/>
      <c r="C2664" s="14" t="n"/>
      <c r="D2664" s="14" t="n"/>
      <c r="E2664" s="14" t="n"/>
      <c r="F2664" s="18" t="n"/>
      <c r="G2664" s="17" t="n"/>
      <c r="H2664" s="18">
        <f>IF(OR($E2664&lt;&gt;"Desmontagem",$F2664=""),"",IFERROR($F2664-LOOKUP(2,1/(($B$4:$B2663=$B2664)*($E$4:$E2663="Montagem")),$F$4:$F2663),""))</f>
        <v/>
      </c>
      <c r="I2664" s="14" t="n"/>
    </row>
    <row r="2665">
      <c r="A2665" s="15" t="n"/>
      <c r="B2665" s="14" t="n"/>
      <c r="C2665" s="14" t="n"/>
      <c r="D2665" s="14" t="n"/>
      <c r="E2665" s="14" t="n"/>
      <c r="F2665" s="18" t="n"/>
      <c r="G2665" s="17" t="n"/>
      <c r="H2665" s="18">
        <f>IF(OR($E2665&lt;&gt;"Desmontagem",$F2665=""),"",IFERROR($F2665-LOOKUP(2,1/(($B$4:$B2664=$B2665)*($E$4:$E2664="Montagem")),$F$4:$F2664),""))</f>
        <v/>
      </c>
      <c r="I2665" s="14" t="n"/>
    </row>
    <row r="2666">
      <c r="A2666" s="15" t="n"/>
      <c r="B2666" s="14" t="n"/>
      <c r="C2666" s="14" t="n"/>
      <c r="D2666" s="14" t="n"/>
      <c r="E2666" s="14" t="n"/>
      <c r="F2666" s="18" t="n"/>
      <c r="G2666" s="17" t="n"/>
      <c r="H2666" s="18">
        <f>IF(OR($E2666&lt;&gt;"Desmontagem",$F2666=""),"",IFERROR($F2666-LOOKUP(2,1/(($B$4:$B2665=$B2666)*($E$4:$E2665="Montagem")),$F$4:$F2665),""))</f>
        <v/>
      </c>
      <c r="I2666" s="14" t="n"/>
    </row>
    <row r="2667">
      <c r="A2667" s="15" t="n"/>
      <c r="B2667" s="14" t="n"/>
      <c r="C2667" s="14" t="n"/>
      <c r="D2667" s="14" t="n"/>
      <c r="E2667" s="14" t="n"/>
      <c r="F2667" s="18" t="n"/>
      <c r="G2667" s="17" t="n"/>
      <c r="H2667" s="18">
        <f>IF(OR($E2667&lt;&gt;"Desmontagem",$F2667=""),"",IFERROR($F2667-LOOKUP(2,1/(($B$4:$B2666=$B2667)*($E$4:$E2666="Montagem")),$F$4:$F2666),""))</f>
        <v/>
      </c>
      <c r="I2667" s="14" t="n"/>
    </row>
    <row r="2668">
      <c r="A2668" s="15" t="n"/>
      <c r="B2668" s="14" t="n"/>
      <c r="C2668" s="14" t="n"/>
      <c r="D2668" s="14" t="n"/>
      <c r="E2668" s="14" t="n"/>
      <c r="F2668" s="18" t="n"/>
      <c r="G2668" s="17" t="n"/>
      <c r="H2668" s="18">
        <f>IF(OR($E2668&lt;&gt;"Desmontagem",$F2668=""),"",IFERROR($F2668-LOOKUP(2,1/(($B$4:$B2667=$B2668)*($E$4:$E2667="Montagem")),$F$4:$F2667),""))</f>
        <v/>
      </c>
      <c r="I2668" s="14" t="n"/>
    </row>
    <row r="2669">
      <c r="A2669" s="15" t="n"/>
      <c r="B2669" s="14" t="n"/>
      <c r="C2669" s="14" t="n"/>
      <c r="D2669" s="14" t="n"/>
      <c r="E2669" s="14" t="n"/>
      <c r="F2669" s="18" t="n"/>
      <c r="G2669" s="17" t="n"/>
      <c r="H2669" s="18">
        <f>IF(OR($E2669&lt;&gt;"Desmontagem",$F2669=""),"",IFERROR($F2669-LOOKUP(2,1/(($B$4:$B2668=$B2669)*($E$4:$E2668="Montagem")),$F$4:$F2668),""))</f>
        <v/>
      </c>
      <c r="I2669" s="14" t="n"/>
    </row>
    <row r="2670">
      <c r="A2670" s="15" t="n"/>
      <c r="B2670" s="14" t="n"/>
      <c r="C2670" s="14" t="n"/>
      <c r="D2670" s="14" t="n"/>
      <c r="E2670" s="14" t="n"/>
      <c r="F2670" s="18" t="n"/>
      <c r="G2670" s="17" t="n"/>
      <c r="H2670" s="18">
        <f>IF(OR($E2670&lt;&gt;"Desmontagem",$F2670=""),"",IFERROR($F2670-LOOKUP(2,1/(($B$4:$B2669=$B2670)*($E$4:$E2669="Montagem")),$F$4:$F2669),""))</f>
        <v/>
      </c>
      <c r="I2670" s="14" t="n"/>
    </row>
    <row r="2671">
      <c r="A2671" s="15" t="n"/>
      <c r="B2671" s="14" t="n"/>
      <c r="C2671" s="14" t="n"/>
      <c r="D2671" s="14" t="n"/>
      <c r="E2671" s="14" t="n"/>
      <c r="F2671" s="18" t="n"/>
      <c r="G2671" s="17" t="n"/>
      <c r="H2671" s="18">
        <f>IF(OR($E2671&lt;&gt;"Desmontagem",$F2671=""),"",IFERROR($F2671-LOOKUP(2,1/(($B$4:$B2670=$B2671)*($E$4:$E2670="Montagem")),$F$4:$F2670),""))</f>
        <v/>
      </c>
      <c r="I2671" s="14" t="n"/>
    </row>
    <row r="2672">
      <c r="A2672" s="15" t="n"/>
      <c r="B2672" s="14" t="n"/>
      <c r="C2672" s="14" t="n"/>
      <c r="D2672" s="14" t="n"/>
      <c r="E2672" s="14" t="n"/>
      <c r="F2672" s="18" t="n"/>
      <c r="G2672" s="17" t="n"/>
      <c r="H2672" s="18">
        <f>IF(OR($E2672&lt;&gt;"Desmontagem",$F2672=""),"",IFERROR($F2672-LOOKUP(2,1/(($B$4:$B2671=$B2672)*($E$4:$E2671="Montagem")),$F$4:$F2671),""))</f>
        <v/>
      </c>
      <c r="I2672" s="14" t="n"/>
    </row>
    <row r="2673">
      <c r="A2673" s="15" t="n"/>
      <c r="B2673" s="14" t="n"/>
      <c r="C2673" s="14" t="n"/>
      <c r="D2673" s="14" t="n"/>
      <c r="E2673" s="14" t="n"/>
      <c r="F2673" s="18" t="n"/>
      <c r="G2673" s="17" t="n"/>
      <c r="H2673" s="18">
        <f>IF(OR($E2673&lt;&gt;"Desmontagem",$F2673=""),"",IFERROR($F2673-LOOKUP(2,1/(($B$4:$B2672=$B2673)*($E$4:$E2672="Montagem")),$F$4:$F2672),""))</f>
        <v/>
      </c>
      <c r="I2673" s="14" t="n"/>
    </row>
    <row r="2674">
      <c r="A2674" s="15" t="n"/>
      <c r="B2674" s="14" t="n"/>
      <c r="C2674" s="14" t="n"/>
      <c r="D2674" s="14" t="n"/>
      <c r="E2674" s="14" t="n"/>
      <c r="F2674" s="18" t="n"/>
      <c r="G2674" s="17" t="n"/>
      <c r="H2674" s="18">
        <f>IF(OR($E2674&lt;&gt;"Desmontagem",$F2674=""),"",IFERROR($F2674-LOOKUP(2,1/(($B$4:$B2673=$B2674)*($E$4:$E2673="Montagem")),$F$4:$F2673),""))</f>
        <v/>
      </c>
      <c r="I2674" s="14" t="n"/>
    </row>
    <row r="2675">
      <c r="A2675" s="15" t="n"/>
      <c r="B2675" s="14" t="n"/>
      <c r="C2675" s="14" t="n"/>
      <c r="D2675" s="14" t="n"/>
      <c r="E2675" s="14" t="n"/>
      <c r="F2675" s="18" t="n"/>
      <c r="G2675" s="17" t="n"/>
      <c r="H2675" s="18">
        <f>IF(OR($E2675&lt;&gt;"Desmontagem",$F2675=""),"",IFERROR($F2675-LOOKUP(2,1/(($B$4:$B2674=$B2675)*($E$4:$E2674="Montagem")),$F$4:$F2674),""))</f>
        <v/>
      </c>
      <c r="I2675" s="14" t="n"/>
    </row>
    <row r="2676">
      <c r="A2676" s="15" t="n"/>
      <c r="B2676" s="14" t="n"/>
      <c r="C2676" s="14" t="n"/>
      <c r="D2676" s="14" t="n"/>
      <c r="E2676" s="14" t="n"/>
      <c r="F2676" s="18" t="n"/>
      <c r="G2676" s="17" t="n"/>
      <c r="H2676" s="18">
        <f>IF(OR($E2676&lt;&gt;"Desmontagem",$F2676=""),"",IFERROR($F2676-LOOKUP(2,1/(($B$4:$B2675=$B2676)*($E$4:$E2675="Montagem")),$F$4:$F2675),""))</f>
        <v/>
      </c>
      <c r="I2676" s="14" t="n"/>
    </row>
    <row r="2677">
      <c r="A2677" s="15" t="n"/>
      <c r="B2677" s="14" t="n"/>
      <c r="C2677" s="14" t="n"/>
      <c r="D2677" s="14" t="n"/>
      <c r="E2677" s="14" t="n"/>
      <c r="F2677" s="18" t="n"/>
      <c r="G2677" s="17" t="n"/>
      <c r="H2677" s="18">
        <f>IF(OR($E2677&lt;&gt;"Desmontagem",$F2677=""),"",IFERROR($F2677-LOOKUP(2,1/(($B$4:$B2676=$B2677)*($E$4:$E2676="Montagem")),$F$4:$F2676),""))</f>
        <v/>
      </c>
      <c r="I2677" s="14" t="n"/>
    </row>
    <row r="2678">
      <c r="A2678" s="15" t="n"/>
      <c r="B2678" s="14" t="n"/>
      <c r="C2678" s="14" t="n"/>
      <c r="D2678" s="14" t="n"/>
      <c r="E2678" s="14" t="n"/>
      <c r="F2678" s="18" t="n"/>
      <c r="G2678" s="17" t="n"/>
      <c r="H2678" s="18">
        <f>IF(OR($E2678&lt;&gt;"Desmontagem",$F2678=""),"",IFERROR($F2678-LOOKUP(2,1/(($B$4:$B2677=$B2678)*($E$4:$E2677="Montagem")),$F$4:$F2677),""))</f>
        <v/>
      </c>
      <c r="I2678" s="14" t="n"/>
    </row>
    <row r="2679">
      <c r="A2679" s="15" t="n"/>
      <c r="B2679" s="14" t="n"/>
      <c r="C2679" s="14" t="n"/>
      <c r="D2679" s="14" t="n"/>
      <c r="E2679" s="14" t="n"/>
      <c r="F2679" s="18" t="n"/>
      <c r="G2679" s="17" t="n"/>
      <c r="H2679" s="18">
        <f>IF(OR($E2679&lt;&gt;"Desmontagem",$F2679=""),"",IFERROR($F2679-LOOKUP(2,1/(($B$4:$B2678=$B2679)*($E$4:$E2678="Montagem")),$F$4:$F2678),""))</f>
        <v/>
      </c>
      <c r="I2679" s="14" t="n"/>
    </row>
    <row r="2680">
      <c r="A2680" s="15" t="n"/>
      <c r="B2680" s="14" t="n"/>
      <c r="C2680" s="14" t="n"/>
      <c r="D2680" s="14" t="n"/>
      <c r="E2680" s="14" t="n"/>
      <c r="F2680" s="18" t="n"/>
      <c r="G2680" s="17" t="n"/>
      <c r="H2680" s="18">
        <f>IF(OR($E2680&lt;&gt;"Desmontagem",$F2680=""),"",IFERROR($F2680-LOOKUP(2,1/(($B$4:$B2679=$B2680)*($E$4:$E2679="Montagem")),$F$4:$F2679),""))</f>
        <v/>
      </c>
      <c r="I2680" s="14" t="n"/>
    </row>
    <row r="2681">
      <c r="A2681" s="15" t="n"/>
      <c r="B2681" s="14" t="n"/>
      <c r="C2681" s="14" t="n"/>
      <c r="D2681" s="14" t="n"/>
      <c r="E2681" s="14" t="n"/>
      <c r="F2681" s="18" t="n"/>
      <c r="G2681" s="17" t="n"/>
      <c r="H2681" s="18">
        <f>IF(OR($E2681&lt;&gt;"Desmontagem",$F2681=""),"",IFERROR($F2681-LOOKUP(2,1/(($B$4:$B2680=$B2681)*($E$4:$E2680="Montagem")),$F$4:$F2680),""))</f>
        <v/>
      </c>
      <c r="I2681" s="14" t="n"/>
    </row>
    <row r="2682">
      <c r="A2682" s="15" t="n"/>
      <c r="B2682" s="14" t="n"/>
      <c r="C2682" s="14" t="n"/>
      <c r="D2682" s="14" t="n"/>
      <c r="E2682" s="14" t="n"/>
      <c r="F2682" s="18" t="n"/>
      <c r="G2682" s="17" t="n"/>
      <c r="H2682" s="18">
        <f>IF(OR($E2682&lt;&gt;"Desmontagem",$F2682=""),"",IFERROR($F2682-LOOKUP(2,1/(($B$4:$B2681=$B2682)*($E$4:$E2681="Montagem")),$F$4:$F2681),""))</f>
        <v/>
      </c>
      <c r="I2682" s="14" t="n"/>
    </row>
    <row r="2683">
      <c r="A2683" s="15" t="n"/>
      <c r="B2683" s="14" t="n"/>
      <c r="C2683" s="14" t="n"/>
      <c r="D2683" s="14" t="n"/>
      <c r="E2683" s="14" t="n"/>
      <c r="F2683" s="18" t="n"/>
      <c r="G2683" s="17" t="n"/>
      <c r="H2683" s="18">
        <f>IF(OR($E2683&lt;&gt;"Desmontagem",$F2683=""),"",IFERROR($F2683-LOOKUP(2,1/(($B$4:$B2682=$B2683)*($E$4:$E2682="Montagem")),$F$4:$F2682),""))</f>
        <v/>
      </c>
      <c r="I2683" s="14" t="n"/>
    </row>
    <row r="2684">
      <c r="A2684" s="15" t="n"/>
      <c r="B2684" s="14" t="n"/>
      <c r="C2684" s="14" t="n"/>
      <c r="D2684" s="14" t="n"/>
      <c r="E2684" s="14" t="n"/>
      <c r="F2684" s="18" t="n"/>
      <c r="G2684" s="17" t="n"/>
      <c r="H2684" s="18">
        <f>IF(OR($E2684&lt;&gt;"Desmontagem",$F2684=""),"",IFERROR($F2684-LOOKUP(2,1/(($B$4:$B2683=$B2684)*($E$4:$E2683="Montagem")),$F$4:$F2683),""))</f>
        <v/>
      </c>
      <c r="I2684" s="14" t="n"/>
    </row>
    <row r="2685">
      <c r="A2685" s="15" t="n"/>
      <c r="B2685" s="14" t="n"/>
      <c r="C2685" s="14" t="n"/>
      <c r="D2685" s="14" t="n"/>
      <c r="E2685" s="14" t="n"/>
      <c r="F2685" s="18" t="n"/>
      <c r="G2685" s="17" t="n"/>
      <c r="H2685" s="18">
        <f>IF(OR($E2685&lt;&gt;"Desmontagem",$F2685=""),"",IFERROR($F2685-LOOKUP(2,1/(($B$4:$B2684=$B2685)*($E$4:$E2684="Montagem")),$F$4:$F2684),""))</f>
        <v/>
      </c>
      <c r="I2685" s="14" t="n"/>
    </row>
    <row r="2686">
      <c r="A2686" s="15" t="n"/>
      <c r="B2686" s="14" t="n"/>
      <c r="C2686" s="14" t="n"/>
      <c r="D2686" s="14" t="n"/>
      <c r="E2686" s="14" t="n"/>
      <c r="F2686" s="18" t="n"/>
      <c r="G2686" s="17" t="n"/>
      <c r="H2686" s="18">
        <f>IF(OR($E2686&lt;&gt;"Desmontagem",$F2686=""),"",IFERROR($F2686-LOOKUP(2,1/(($B$4:$B2685=$B2686)*($E$4:$E2685="Montagem")),$F$4:$F2685),""))</f>
        <v/>
      </c>
      <c r="I2686" s="14" t="n"/>
    </row>
    <row r="2687">
      <c r="A2687" s="15" t="n"/>
      <c r="B2687" s="14" t="n"/>
      <c r="C2687" s="14" t="n"/>
      <c r="D2687" s="14" t="n"/>
      <c r="E2687" s="14" t="n"/>
      <c r="F2687" s="18" t="n"/>
      <c r="G2687" s="17" t="n"/>
      <c r="H2687" s="18">
        <f>IF(OR($E2687&lt;&gt;"Desmontagem",$F2687=""),"",IFERROR($F2687-LOOKUP(2,1/(($B$4:$B2686=$B2687)*($E$4:$E2686="Montagem")),$F$4:$F2686),""))</f>
        <v/>
      </c>
      <c r="I2687" s="14" t="n"/>
    </row>
    <row r="2688">
      <c r="A2688" s="15" t="n"/>
      <c r="B2688" s="14" t="n"/>
      <c r="C2688" s="14" t="n"/>
      <c r="D2688" s="14" t="n"/>
      <c r="E2688" s="14" t="n"/>
      <c r="F2688" s="18" t="n"/>
      <c r="G2688" s="17" t="n"/>
      <c r="H2688" s="18">
        <f>IF(OR($E2688&lt;&gt;"Desmontagem",$F2688=""),"",IFERROR($F2688-LOOKUP(2,1/(($B$4:$B2687=$B2688)*($E$4:$E2687="Montagem")),$F$4:$F2687),""))</f>
        <v/>
      </c>
      <c r="I2688" s="14" t="n"/>
    </row>
    <row r="2689">
      <c r="A2689" s="15" t="n"/>
      <c r="B2689" s="14" t="n"/>
      <c r="C2689" s="14" t="n"/>
      <c r="D2689" s="14" t="n"/>
      <c r="E2689" s="14" t="n"/>
      <c r="F2689" s="18" t="n"/>
      <c r="G2689" s="17" t="n"/>
      <c r="H2689" s="18">
        <f>IF(OR($E2689&lt;&gt;"Desmontagem",$F2689=""),"",IFERROR($F2689-LOOKUP(2,1/(($B$4:$B2688=$B2689)*($E$4:$E2688="Montagem")),$F$4:$F2688),""))</f>
        <v/>
      </c>
      <c r="I2689" s="14" t="n"/>
    </row>
    <row r="2690">
      <c r="A2690" s="15" t="n"/>
      <c r="B2690" s="14" t="n"/>
      <c r="C2690" s="14" t="n"/>
      <c r="D2690" s="14" t="n"/>
      <c r="E2690" s="14" t="n"/>
      <c r="F2690" s="18" t="n"/>
      <c r="G2690" s="17" t="n"/>
      <c r="H2690" s="18">
        <f>IF(OR($E2690&lt;&gt;"Desmontagem",$F2690=""),"",IFERROR($F2690-LOOKUP(2,1/(($B$4:$B2689=$B2690)*($E$4:$E2689="Montagem")),$F$4:$F2689),""))</f>
        <v/>
      </c>
      <c r="I2690" s="14" t="n"/>
    </row>
    <row r="2691">
      <c r="A2691" s="15" t="n"/>
      <c r="B2691" s="14" t="n"/>
      <c r="C2691" s="14" t="n"/>
      <c r="D2691" s="14" t="n"/>
      <c r="E2691" s="14" t="n"/>
      <c r="F2691" s="18" t="n"/>
      <c r="G2691" s="17" t="n"/>
      <c r="H2691" s="18">
        <f>IF(OR($E2691&lt;&gt;"Desmontagem",$F2691=""),"",IFERROR($F2691-LOOKUP(2,1/(($B$4:$B2690=$B2691)*($E$4:$E2690="Montagem")),$F$4:$F2690),""))</f>
        <v/>
      </c>
      <c r="I2691" s="14" t="n"/>
    </row>
    <row r="2692">
      <c r="A2692" s="15" t="n"/>
      <c r="B2692" s="14" t="n"/>
      <c r="C2692" s="14" t="n"/>
      <c r="D2692" s="14" t="n"/>
      <c r="E2692" s="14" t="n"/>
      <c r="F2692" s="18" t="n"/>
      <c r="G2692" s="17" t="n"/>
      <c r="H2692" s="18">
        <f>IF(OR($E2692&lt;&gt;"Desmontagem",$F2692=""),"",IFERROR($F2692-LOOKUP(2,1/(($B$4:$B2691=$B2692)*($E$4:$E2691="Montagem")),$F$4:$F2691),""))</f>
        <v/>
      </c>
      <c r="I2692" s="14" t="n"/>
    </row>
    <row r="2693">
      <c r="A2693" s="15" t="n"/>
      <c r="B2693" s="14" t="n"/>
      <c r="C2693" s="14" t="n"/>
      <c r="D2693" s="14" t="n"/>
      <c r="E2693" s="14" t="n"/>
      <c r="F2693" s="18" t="n"/>
      <c r="G2693" s="17" t="n"/>
      <c r="H2693" s="18">
        <f>IF(OR($E2693&lt;&gt;"Desmontagem",$F2693=""),"",IFERROR($F2693-LOOKUP(2,1/(($B$4:$B2692=$B2693)*($E$4:$E2692="Montagem")),$F$4:$F2692),""))</f>
        <v/>
      </c>
      <c r="I2693" s="14" t="n"/>
    </row>
    <row r="2694">
      <c r="A2694" s="15" t="n"/>
      <c r="B2694" s="14" t="n"/>
      <c r="C2694" s="14" t="n"/>
      <c r="D2694" s="14" t="n"/>
      <c r="E2694" s="14" t="n"/>
      <c r="F2694" s="18" t="n"/>
      <c r="G2694" s="17" t="n"/>
      <c r="H2694" s="18">
        <f>IF(OR($E2694&lt;&gt;"Desmontagem",$F2694=""),"",IFERROR($F2694-LOOKUP(2,1/(($B$4:$B2693=$B2694)*($E$4:$E2693="Montagem")),$F$4:$F2693),""))</f>
        <v/>
      </c>
      <c r="I2694" s="14" t="n"/>
    </row>
    <row r="2695">
      <c r="A2695" s="15" t="n"/>
      <c r="B2695" s="14" t="n"/>
      <c r="C2695" s="14" t="n"/>
      <c r="D2695" s="14" t="n"/>
      <c r="E2695" s="14" t="n"/>
      <c r="F2695" s="18" t="n"/>
      <c r="G2695" s="17" t="n"/>
      <c r="H2695" s="18">
        <f>IF(OR($E2695&lt;&gt;"Desmontagem",$F2695=""),"",IFERROR($F2695-LOOKUP(2,1/(($B$4:$B2694=$B2695)*($E$4:$E2694="Montagem")),$F$4:$F2694),""))</f>
        <v/>
      </c>
      <c r="I2695" s="14" t="n"/>
    </row>
    <row r="2696">
      <c r="A2696" s="15" t="n"/>
      <c r="B2696" s="14" t="n"/>
      <c r="C2696" s="14" t="n"/>
      <c r="D2696" s="14" t="n"/>
      <c r="E2696" s="14" t="n"/>
      <c r="F2696" s="18" t="n"/>
      <c r="G2696" s="17" t="n"/>
      <c r="H2696" s="18">
        <f>IF(OR($E2696&lt;&gt;"Desmontagem",$F2696=""),"",IFERROR($F2696-LOOKUP(2,1/(($B$4:$B2695=$B2696)*($E$4:$E2695="Montagem")),$F$4:$F2695),""))</f>
        <v/>
      </c>
      <c r="I2696" s="14" t="n"/>
    </row>
    <row r="2697">
      <c r="A2697" s="15" t="n"/>
      <c r="B2697" s="14" t="n"/>
      <c r="C2697" s="14" t="n"/>
      <c r="D2697" s="14" t="n"/>
      <c r="E2697" s="14" t="n"/>
      <c r="F2697" s="18" t="n"/>
      <c r="G2697" s="17" t="n"/>
      <c r="H2697" s="18">
        <f>IF(OR($E2697&lt;&gt;"Desmontagem",$F2697=""),"",IFERROR($F2697-LOOKUP(2,1/(($B$4:$B2696=$B2697)*($E$4:$E2696="Montagem")),$F$4:$F2696),""))</f>
        <v/>
      </c>
      <c r="I2697" s="14" t="n"/>
    </row>
    <row r="2698">
      <c r="A2698" s="15" t="n"/>
      <c r="B2698" s="14" t="n"/>
      <c r="C2698" s="14" t="n"/>
      <c r="D2698" s="14" t="n"/>
      <c r="E2698" s="14" t="n"/>
      <c r="F2698" s="18" t="n"/>
      <c r="G2698" s="17" t="n"/>
      <c r="H2698" s="18">
        <f>IF(OR($E2698&lt;&gt;"Desmontagem",$F2698=""),"",IFERROR($F2698-LOOKUP(2,1/(($B$4:$B2697=$B2698)*($E$4:$E2697="Montagem")),$F$4:$F2697),""))</f>
        <v/>
      </c>
      <c r="I2698" s="14" t="n"/>
    </row>
    <row r="2699">
      <c r="A2699" s="15" t="n"/>
      <c r="B2699" s="14" t="n"/>
      <c r="C2699" s="14" t="n"/>
      <c r="D2699" s="14" t="n"/>
      <c r="E2699" s="14" t="n"/>
      <c r="F2699" s="18" t="n"/>
      <c r="G2699" s="17" t="n"/>
      <c r="H2699" s="18">
        <f>IF(OR($E2699&lt;&gt;"Desmontagem",$F2699=""),"",IFERROR($F2699-LOOKUP(2,1/(($B$4:$B2698=$B2699)*($E$4:$E2698="Montagem")),$F$4:$F2698),""))</f>
        <v/>
      </c>
      <c r="I2699" s="14" t="n"/>
    </row>
    <row r="2700">
      <c r="A2700" s="15" t="n"/>
      <c r="B2700" s="14" t="n"/>
      <c r="C2700" s="14" t="n"/>
      <c r="D2700" s="14" t="n"/>
      <c r="E2700" s="14" t="n"/>
      <c r="F2700" s="18" t="n"/>
      <c r="G2700" s="17" t="n"/>
      <c r="H2700" s="18">
        <f>IF(OR($E2700&lt;&gt;"Desmontagem",$F2700=""),"",IFERROR($F2700-LOOKUP(2,1/(($B$4:$B2699=$B2700)*($E$4:$E2699="Montagem")),$F$4:$F2699),""))</f>
        <v/>
      </c>
      <c r="I2700" s="14" t="n"/>
    </row>
    <row r="2701">
      <c r="A2701" s="15" t="n"/>
      <c r="B2701" s="14" t="n"/>
      <c r="C2701" s="14" t="n"/>
      <c r="D2701" s="14" t="n"/>
      <c r="E2701" s="14" t="n"/>
      <c r="F2701" s="18" t="n"/>
      <c r="G2701" s="17" t="n"/>
      <c r="H2701" s="18">
        <f>IF(OR($E2701&lt;&gt;"Desmontagem",$F2701=""),"",IFERROR($F2701-LOOKUP(2,1/(($B$4:$B2700=$B2701)*($E$4:$E2700="Montagem")),$F$4:$F2700),""))</f>
        <v/>
      </c>
      <c r="I2701" s="14" t="n"/>
    </row>
    <row r="2702">
      <c r="A2702" s="15" t="n"/>
      <c r="B2702" s="14" t="n"/>
      <c r="C2702" s="14" t="n"/>
      <c r="D2702" s="14" t="n"/>
      <c r="E2702" s="14" t="n"/>
      <c r="F2702" s="18" t="n"/>
      <c r="G2702" s="17" t="n"/>
      <c r="H2702" s="18">
        <f>IF(OR($E2702&lt;&gt;"Desmontagem",$F2702=""),"",IFERROR($F2702-LOOKUP(2,1/(($B$4:$B2701=$B2702)*($E$4:$E2701="Montagem")),$F$4:$F2701),""))</f>
        <v/>
      </c>
      <c r="I2702" s="14" t="n"/>
    </row>
    <row r="2703">
      <c r="A2703" s="15" t="n"/>
      <c r="B2703" s="14" t="n"/>
      <c r="C2703" s="14" t="n"/>
      <c r="D2703" s="14" t="n"/>
      <c r="E2703" s="14" t="n"/>
      <c r="F2703" s="18" t="n"/>
      <c r="G2703" s="17" t="n"/>
      <c r="H2703" s="18">
        <f>IF(OR($E2703&lt;&gt;"Desmontagem",$F2703=""),"",IFERROR($F2703-LOOKUP(2,1/(($B$4:$B2702=$B2703)*($E$4:$E2702="Montagem")),$F$4:$F2702),""))</f>
        <v/>
      </c>
      <c r="I2703" s="14" t="n"/>
    </row>
    <row r="2704">
      <c r="A2704" s="15" t="n"/>
      <c r="B2704" s="14" t="n"/>
      <c r="C2704" s="14" t="n"/>
      <c r="D2704" s="14" t="n"/>
      <c r="E2704" s="14" t="n"/>
      <c r="F2704" s="18" t="n"/>
      <c r="G2704" s="17" t="n"/>
      <c r="H2704" s="18">
        <f>IF(OR($E2704&lt;&gt;"Desmontagem",$F2704=""),"",IFERROR($F2704-LOOKUP(2,1/(($B$4:$B2703=$B2704)*($E$4:$E2703="Montagem")),$F$4:$F2703),""))</f>
        <v/>
      </c>
      <c r="I2704" s="14" t="n"/>
    </row>
    <row r="2705">
      <c r="A2705" s="15" t="n"/>
      <c r="B2705" s="14" t="n"/>
      <c r="C2705" s="14" t="n"/>
      <c r="D2705" s="14" t="n"/>
      <c r="E2705" s="14" t="n"/>
      <c r="F2705" s="18" t="n"/>
      <c r="G2705" s="17" t="n"/>
      <c r="H2705" s="18">
        <f>IF(OR($E2705&lt;&gt;"Desmontagem",$F2705=""),"",IFERROR($F2705-LOOKUP(2,1/(($B$4:$B2704=$B2705)*($E$4:$E2704="Montagem")),$F$4:$F2704),""))</f>
        <v/>
      </c>
      <c r="I2705" s="14" t="n"/>
    </row>
    <row r="2706">
      <c r="A2706" s="15" t="n"/>
      <c r="B2706" s="14" t="n"/>
      <c r="C2706" s="14" t="n"/>
      <c r="D2706" s="14" t="n"/>
      <c r="E2706" s="14" t="n"/>
      <c r="F2706" s="18" t="n"/>
      <c r="G2706" s="17" t="n"/>
      <c r="H2706" s="18">
        <f>IF(OR($E2706&lt;&gt;"Desmontagem",$F2706=""),"",IFERROR($F2706-LOOKUP(2,1/(($B$4:$B2705=$B2706)*($E$4:$E2705="Montagem")),$F$4:$F2705),""))</f>
        <v/>
      </c>
      <c r="I2706" s="14" t="n"/>
    </row>
    <row r="2707">
      <c r="A2707" s="15" t="n"/>
      <c r="B2707" s="14" t="n"/>
      <c r="C2707" s="14" t="n"/>
      <c r="D2707" s="14" t="n"/>
      <c r="E2707" s="14" t="n"/>
      <c r="F2707" s="18" t="n"/>
      <c r="G2707" s="17" t="n"/>
      <c r="H2707" s="18">
        <f>IF(OR($E2707&lt;&gt;"Desmontagem",$F2707=""),"",IFERROR($F2707-LOOKUP(2,1/(($B$4:$B2706=$B2707)*($E$4:$E2706="Montagem")),$F$4:$F2706),""))</f>
        <v/>
      </c>
      <c r="I2707" s="14" t="n"/>
    </row>
    <row r="2708">
      <c r="A2708" s="15" t="n"/>
      <c r="B2708" s="14" t="n"/>
      <c r="C2708" s="14" t="n"/>
      <c r="D2708" s="14" t="n"/>
      <c r="E2708" s="14" t="n"/>
      <c r="F2708" s="18" t="n"/>
      <c r="G2708" s="17" t="n"/>
      <c r="H2708" s="18">
        <f>IF(OR($E2708&lt;&gt;"Desmontagem",$F2708=""),"",IFERROR($F2708-LOOKUP(2,1/(($B$4:$B2707=$B2708)*($E$4:$E2707="Montagem")),$F$4:$F2707),""))</f>
        <v/>
      </c>
      <c r="I2708" s="14" t="n"/>
    </row>
    <row r="2709">
      <c r="A2709" s="15" t="n"/>
      <c r="B2709" s="14" t="n"/>
      <c r="C2709" s="14" t="n"/>
      <c r="D2709" s="14" t="n"/>
      <c r="E2709" s="14" t="n"/>
      <c r="F2709" s="18" t="n"/>
      <c r="G2709" s="17" t="n"/>
      <c r="H2709" s="18">
        <f>IF(OR($E2709&lt;&gt;"Desmontagem",$F2709=""),"",IFERROR($F2709-LOOKUP(2,1/(($B$4:$B2708=$B2709)*($E$4:$E2708="Montagem")),$F$4:$F2708),""))</f>
        <v/>
      </c>
      <c r="I2709" s="14" t="n"/>
    </row>
    <row r="2710">
      <c r="A2710" s="15" t="n"/>
      <c r="B2710" s="14" t="n"/>
      <c r="C2710" s="14" t="n"/>
      <c r="D2710" s="14" t="n"/>
      <c r="E2710" s="14" t="n"/>
      <c r="F2710" s="18" t="n"/>
      <c r="G2710" s="17" t="n"/>
      <c r="H2710" s="18">
        <f>IF(OR($E2710&lt;&gt;"Desmontagem",$F2710=""),"",IFERROR($F2710-LOOKUP(2,1/(($B$4:$B2709=$B2710)*($E$4:$E2709="Montagem")),$F$4:$F2709),""))</f>
        <v/>
      </c>
      <c r="I2710" s="14" t="n"/>
    </row>
    <row r="2711">
      <c r="A2711" s="15" t="n"/>
      <c r="B2711" s="14" t="n"/>
      <c r="C2711" s="14" t="n"/>
      <c r="D2711" s="14" t="n"/>
      <c r="E2711" s="14" t="n"/>
      <c r="F2711" s="18" t="n"/>
      <c r="G2711" s="17" t="n"/>
      <c r="H2711" s="18">
        <f>IF(OR($E2711&lt;&gt;"Desmontagem",$F2711=""),"",IFERROR($F2711-LOOKUP(2,1/(($B$4:$B2710=$B2711)*($E$4:$E2710="Montagem")),$F$4:$F2710),""))</f>
        <v/>
      </c>
      <c r="I2711" s="14" t="n"/>
    </row>
    <row r="2712">
      <c r="A2712" s="15" t="n"/>
      <c r="B2712" s="14" t="n"/>
      <c r="C2712" s="14" t="n"/>
      <c r="D2712" s="14" t="n"/>
      <c r="E2712" s="14" t="n"/>
      <c r="F2712" s="18" t="n"/>
      <c r="G2712" s="17" t="n"/>
      <c r="H2712" s="18">
        <f>IF(OR($E2712&lt;&gt;"Desmontagem",$F2712=""),"",IFERROR($F2712-LOOKUP(2,1/(($B$4:$B2711=$B2712)*($E$4:$E2711="Montagem")),$F$4:$F2711),""))</f>
        <v/>
      </c>
      <c r="I2712" s="14" t="n"/>
    </row>
    <row r="2713">
      <c r="A2713" s="15" t="n"/>
      <c r="B2713" s="14" t="n"/>
      <c r="C2713" s="14" t="n"/>
      <c r="D2713" s="14" t="n"/>
      <c r="E2713" s="14" t="n"/>
      <c r="F2713" s="18" t="n"/>
      <c r="G2713" s="17" t="n"/>
      <c r="H2713" s="18">
        <f>IF(OR($E2713&lt;&gt;"Desmontagem",$F2713=""),"",IFERROR($F2713-LOOKUP(2,1/(($B$4:$B2712=$B2713)*($E$4:$E2712="Montagem")),$F$4:$F2712),""))</f>
        <v/>
      </c>
      <c r="I2713" s="14" t="n"/>
    </row>
    <row r="2714">
      <c r="A2714" s="15" t="n"/>
      <c r="B2714" s="14" t="n"/>
      <c r="C2714" s="14" t="n"/>
      <c r="D2714" s="14" t="n"/>
      <c r="E2714" s="14" t="n"/>
      <c r="F2714" s="18" t="n"/>
      <c r="G2714" s="17" t="n"/>
      <c r="H2714" s="18">
        <f>IF(OR($E2714&lt;&gt;"Desmontagem",$F2714=""),"",IFERROR($F2714-LOOKUP(2,1/(($B$4:$B2713=$B2714)*($E$4:$E2713="Montagem")),$F$4:$F2713),""))</f>
        <v/>
      </c>
      <c r="I2714" s="14" t="n"/>
    </row>
    <row r="2715">
      <c r="A2715" s="15" t="n"/>
      <c r="B2715" s="14" t="n"/>
      <c r="C2715" s="14" t="n"/>
      <c r="D2715" s="14" t="n"/>
      <c r="E2715" s="14" t="n"/>
      <c r="F2715" s="18" t="n"/>
      <c r="G2715" s="17" t="n"/>
      <c r="H2715" s="18">
        <f>IF(OR($E2715&lt;&gt;"Desmontagem",$F2715=""),"",IFERROR($F2715-LOOKUP(2,1/(($B$4:$B2714=$B2715)*($E$4:$E2714="Montagem")),$F$4:$F2714),""))</f>
        <v/>
      </c>
      <c r="I2715" s="14" t="n"/>
    </row>
    <row r="2716">
      <c r="A2716" s="15" t="n"/>
      <c r="B2716" s="14" t="n"/>
      <c r="C2716" s="14" t="n"/>
      <c r="D2716" s="14" t="n"/>
      <c r="E2716" s="14" t="n"/>
      <c r="F2716" s="18" t="n"/>
      <c r="G2716" s="17" t="n"/>
      <c r="H2716" s="18">
        <f>IF(OR($E2716&lt;&gt;"Desmontagem",$F2716=""),"",IFERROR($F2716-LOOKUP(2,1/(($B$4:$B2715=$B2716)*($E$4:$E2715="Montagem")),$F$4:$F2715),""))</f>
        <v/>
      </c>
      <c r="I2716" s="14" t="n"/>
    </row>
    <row r="2717">
      <c r="A2717" s="15" t="n"/>
      <c r="B2717" s="14" t="n"/>
      <c r="C2717" s="14" t="n"/>
      <c r="D2717" s="14" t="n"/>
      <c r="E2717" s="14" t="n"/>
      <c r="F2717" s="18" t="n"/>
      <c r="G2717" s="17" t="n"/>
      <c r="H2717" s="18">
        <f>IF(OR($E2717&lt;&gt;"Desmontagem",$F2717=""),"",IFERROR($F2717-LOOKUP(2,1/(($B$4:$B2716=$B2717)*($E$4:$E2716="Montagem")),$F$4:$F2716),""))</f>
        <v/>
      </c>
      <c r="I2717" s="14" t="n"/>
    </row>
    <row r="2718">
      <c r="A2718" s="15" t="n"/>
      <c r="B2718" s="14" t="n"/>
      <c r="C2718" s="14" t="n"/>
      <c r="D2718" s="14" t="n"/>
      <c r="E2718" s="14" t="n"/>
      <c r="F2718" s="18" t="n"/>
      <c r="G2718" s="17" t="n"/>
      <c r="H2718" s="18">
        <f>IF(OR($E2718&lt;&gt;"Desmontagem",$F2718=""),"",IFERROR($F2718-LOOKUP(2,1/(($B$4:$B2717=$B2718)*($E$4:$E2717="Montagem")),$F$4:$F2717),""))</f>
        <v/>
      </c>
      <c r="I2718" s="14" t="n"/>
    </row>
    <row r="2719">
      <c r="A2719" s="15" t="n"/>
      <c r="B2719" s="14" t="n"/>
      <c r="C2719" s="14" t="n"/>
      <c r="D2719" s="14" t="n"/>
      <c r="E2719" s="14" t="n"/>
      <c r="F2719" s="18" t="n"/>
      <c r="G2719" s="17" t="n"/>
      <c r="H2719" s="18">
        <f>IF(OR($E2719&lt;&gt;"Desmontagem",$F2719=""),"",IFERROR($F2719-LOOKUP(2,1/(($B$4:$B2718=$B2719)*($E$4:$E2718="Montagem")),$F$4:$F2718),""))</f>
        <v/>
      </c>
      <c r="I2719" s="14" t="n"/>
    </row>
    <row r="2720">
      <c r="A2720" s="15" t="n"/>
      <c r="B2720" s="14" t="n"/>
      <c r="C2720" s="14" t="n"/>
      <c r="D2720" s="14" t="n"/>
      <c r="E2720" s="14" t="n"/>
      <c r="F2720" s="18" t="n"/>
      <c r="G2720" s="17" t="n"/>
      <c r="H2720" s="18">
        <f>IF(OR($E2720&lt;&gt;"Desmontagem",$F2720=""),"",IFERROR($F2720-LOOKUP(2,1/(($B$4:$B2719=$B2720)*($E$4:$E2719="Montagem")),$F$4:$F2719),""))</f>
        <v/>
      </c>
      <c r="I2720" s="14" t="n"/>
    </row>
    <row r="2721">
      <c r="A2721" s="15" t="n"/>
      <c r="B2721" s="14" t="n"/>
      <c r="C2721" s="14" t="n"/>
      <c r="D2721" s="14" t="n"/>
      <c r="E2721" s="14" t="n"/>
      <c r="F2721" s="18" t="n"/>
      <c r="G2721" s="17" t="n"/>
      <c r="H2721" s="18">
        <f>IF(OR($E2721&lt;&gt;"Desmontagem",$F2721=""),"",IFERROR($F2721-LOOKUP(2,1/(($B$4:$B2720=$B2721)*($E$4:$E2720="Montagem")),$F$4:$F2720),""))</f>
        <v/>
      </c>
      <c r="I2721" s="14" t="n"/>
    </row>
    <row r="2722">
      <c r="A2722" s="15" t="n"/>
      <c r="B2722" s="14" t="n"/>
      <c r="C2722" s="14" t="n"/>
      <c r="D2722" s="14" t="n"/>
      <c r="E2722" s="14" t="n"/>
      <c r="F2722" s="18" t="n"/>
      <c r="G2722" s="17" t="n"/>
      <c r="H2722" s="18">
        <f>IF(OR($E2722&lt;&gt;"Desmontagem",$F2722=""),"",IFERROR($F2722-LOOKUP(2,1/(($B$4:$B2721=$B2722)*($E$4:$E2721="Montagem")),$F$4:$F2721),""))</f>
        <v/>
      </c>
      <c r="I2722" s="14" t="n"/>
    </row>
    <row r="2723">
      <c r="A2723" s="15" t="n"/>
      <c r="B2723" s="14" t="n"/>
      <c r="C2723" s="14" t="n"/>
      <c r="D2723" s="14" t="n"/>
      <c r="E2723" s="14" t="n"/>
      <c r="F2723" s="18" t="n"/>
      <c r="G2723" s="17" t="n"/>
      <c r="H2723" s="18">
        <f>IF(OR($E2723&lt;&gt;"Desmontagem",$F2723=""),"",IFERROR($F2723-LOOKUP(2,1/(($B$4:$B2722=$B2723)*($E$4:$E2722="Montagem")),$F$4:$F2722),""))</f>
        <v/>
      </c>
      <c r="I2723" s="14" t="n"/>
    </row>
    <row r="2724">
      <c r="A2724" s="15" t="n"/>
      <c r="B2724" s="14" t="n"/>
      <c r="C2724" s="14" t="n"/>
      <c r="D2724" s="14" t="n"/>
      <c r="E2724" s="14" t="n"/>
      <c r="F2724" s="18" t="n"/>
      <c r="G2724" s="17" t="n"/>
      <c r="H2724" s="18">
        <f>IF(OR($E2724&lt;&gt;"Desmontagem",$F2724=""),"",IFERROR($F2724-LOOKUP(2,1/(($B$4:$B2723=$B2724)*($E$4:$E2723="Montagem")),$F$4:$F2723),""))</f>
        <v/>
      </c>
      <c r="I2724" s="14" t="n"/>
    </row>
    <row r="2725">
      <c r="A2725" s="15" t="n"/>
      <c r="B2725" s="14" t="n"/>
      <c r="C2725" s="14" t="n"/>
      <c r="D2725" s="14" t="n"/>
      <c r="E2725" s="14" t="n"/>
      <c r="F2725" s="18" t="n"/>
      <c r="G2725" s="17" t="n"/>
      <c r="H2725" s="18">
        <f>IF(OR($E2725&lt;&gt;"Desmontagem",$F2725=""),"",IFERROR($F2725-LOOKUP(2,1/(($B$4:$B2724=$B2725)*($E$4:$E2724="Montagem")),$F$4:$F2724),""))</f>
        <v/>
      </c>
      <c r="I2725" s="14" t="n"/>
    </row>
    <row r="2726">
      <c r="A2726" s="15" t="n"/>
      <c r="B2726" s="14" t="n"/>
      <c r="C2726" s="14" t="n"/>
      <c r="D2726" s="14" t="n"/>
      <c r="E2726" s="14" t="n"/>
      <c r="F2726" s="18" t="n"/>
      <c r="G2726" s="17" t="n"/>
      <c r="H2726" s="18">
        <f>IF(OR($E2726&lt;&gt;"Desmontagem",$F2726=""),"",IFERROR($F2726-LOOKUP(2,1/(($B$4:$B2725=$B2726)*($E$4:$E2725="Montagem")),$F$4:$F2725),""))</f>
        <v/>
      </c>
      <c r="I2726" s="14" t="n"/>
    </row>
    <row r="2727">
      <c r="A2727" s="15" t="n"/>
      <c r="B2727" s="14" t="n"/>
      <c r="C2727" s="14" t="n"/>
      <c r="D2727" s="14" t="n"/>
      <c r="E2727" s="14" t="n"/>
      <c r="F2727" s="18" t="n"/>
      <c r="G2727" s="17" t="n"/>
      <c r="H2727" s="18">
        <f>IF(OR($E2727&lt;&gt;"Desmontagem",$F2727=""),"",IFERROR($F2727-LOOKUP(2,1/(($B$4:$B2726=$B2727)*($E$4:$E2726="Montagem")),$F$4:$F2726),""))</f>
        <v/>
      </c>
      <c r="I2727" s="14" t="n"/>
    </row>
    <row r="2728">
      <c r="A2728" s="15" t="n"/>
      <c r="B2728" s="14" t="n"/>
      <c r="C2728" s="14" t="n"/>
      <c r="D2728" s="14" t="n"/>
      <c r="E2728" s="14" t="n"/>
      <c r="F2728" s="18" t="n"/>
      <c r="G2728" s="17" t="n"/>
      <c r="H2728" s="18">
        <f>IF(OR($E2728&lt;&gt;"Desmontagem",$F2728=""),"",IFERROR($F2728-LOOKUP(2,1/(($B$4:$B2727=$B2728)*($E$4:$E2727="Montagem")),$F$4:$F2727),""))</f>
        <v/>
      </c>
      <c r="I2728" s="14" t="n"/>
    </row>
    <row r="2729">
      <c r="A2729" s="15" t="n"/>
      <c r="B2729" s="14" t="n"/>
      <c r="C2729" s="14" t="n"/>
      <c r="D2729" s="14" t="n"/>
      <c r="E2729" s="14" t="n"/>
      <c r="F2729" s="18" t="n"/>
      <c r="G2729" s="17" t="n"/>
      <c r="H2729" s="18">
        <f>IF(OR($E2729&lt;&gt;"Desmontagem",$F2729=""),"",IFERROR($F2729-LOOKUP(2,1/(($B$4:$B2728=$B2729)*($E$4:$E2728="Montagem")),$F$4:$F2728),""))</f>
        <v/>
      </c>
      <c r="I2729" s="14" t="n"/>
    </row>
    <row r="2730">
      <c r="A2730" s="15" t="n"/>
      <c r="B2730" s="14" t="n"/>
      <c r="C2730" s="14" t="n"/>
      <c r="D2730" s="14" t="n"/>
      <c r="E2730" s="14" t="n"/>
      <c r="F2730" s="18" t="n"/>
      <c r="G2730" s="17" t="n"/>
      <c r="H2730" s="18">
        <f>IF(OR($E2730&lt;&gt;"Desmontagem",$F2730=""),"",IFERROR($F2730-LOOKUP(2,1/(($B$4:$B2729=$B2730)*($E$4:$E2729="Montagem")),$F$4:$F2729),""))</f>
        <v/>
      </c>
      <c r="I2730" s="14" t="n"/>
    </row>
    <row r="2731">
      <c r="A2731" s="15" t="n"/>
      <c r="B2731" s="14" t="n"/>
      <c r="C2731" s="14" t="n"/>
      <c r="D2731" s="14" t="n"/>
      <c r="E2731" s="14" t="n"/>
      <c r="F2731" s="18" t="n"/>
      <c r="G2731" s="17" t="n"/>
      <c r="H2731" s="18">
        <f>IF(OR($E2731&lt;&gt;"Desmontagem",$F2731=""),"",IFERROR($F2731-LOOKUP(2,1/(($B$4:$B2730=$B2731)*($E$4:$E2730="Montagem")),$F$4:$F2730),""))</f>
        <v/>
      </c>
      <c r="I2731" s="14" t="n"/>
    </row>
    <row r="2732">
      <c r="A2732" s="15" t="n"/>
      <c r="B2732" s="14" t="n"/>
      <c r="C2732" s="14" t="n"/>
      <c r="D2732" s="14" t="n"/>
      <c r="E2732" s="14" t="n"/>
      <c r="F2732" s="18" t="n"/>
      <c r="G2732" s="17" t="n"/>
      <c r="H2732" s="18">
        <f>IF(OR($E2732&lt;&gt;"Desmontagem",$F2732=""),"",IFERROR($F2732-LOOKUP(2,1/(($B$4:$B2731=$B2732)*($E$4:$E2731="Montagem")),$F$4:$F2731),""))</f>
        <v/>
      </c>
      <c r="I2732" s="14" t="n"/>
    </row>
    <row r="2733">
      <c r="A2733" s="15" t="n"/>
      <c r="B2733" s="14" t="n"/>
      <c r="C2733" s="14" t="n"/>
      <c r="D2733" s="14" t="n"/>
      <c r="E2733" s="14" t="n"/>
      <c r="F2733" s="18" t="n"/>
      <c r="G2733" s="17" t="n"/>
      <c r="H2733" s="18">
        <f>IF(OR($E2733&lt;&gt;"Desmontagem",$F2733=""),"",IFERROR($F2733-LOOKUP(2,1/(($B$4:$B2732=$B2733)*($E$4:$E2732="Montagem")),$F$4:$F2732),""))</f>
        <v/>
      </c>
      <c r="I2733" s="14" t="n"/>
    </row>
    <row r="2734">
      <c r="A2734" s="15" t="n"/>
      <c r="B2734" s="14" t="n"/>
      <c r="C2734" s="14" t="n"/>
      <c r="D2734" s="14" t="n"/>
      <c r="E2734" s="14" t="n"/>
      <c r="F2734" s="18" t="n"/>
      <c r="G2734" s="17" t="n"/>
      <c r="H2734" s="18">
        <f>IF(OR($E2734&lt;&gt;"Desmontagem",$F2734=""),"",IFERROR($F2734-LOOKUP(2,1/(($B$4:$B2733=$B2734)*($E$4:$E2733="Montagem")),$F$4:$F2733),""))</f>
        <v/>
      </c>
      <c r="I2734" s="14" t="n"/>
    </row>
    <row r="2735">
      <c r="A2735" s="15" t="n"/>
      <c r="B2735" s="14" t="n"/>
      <c r="C2735" s="14" t="n"/>
      <c r="D2735" s="14" t="n"/>
      <c r="E2735" s="14" t="n"/>
      <c r="F2735" s="18" t="n"/>
      <c r="G2735" s="17" t="n"/>
      <c r="H2735" s="18">
        <f>IF(OR($E2735&lt;&gt;"Desmontagem",$F2735=""),"",IFERROR($F2735-LOOKUP(2,1/(($B$4:$B2734=$B2735)*($E$4:$E2734="Montagem")),$F$4:$F2734),""))</f>
        <v/>
      </c>
      <c r="I2735" s="14" t="n"/>
    </row>
    <row r="2736">
      <c r="A2736" s="15" t="n"/>
      <c r="B2736" s="14" t="n"/>
      <c r="C2736" s="14" t="n"/>
      <c r="D2736" s="14" t="n"/>
      <c r="E2736" s="14" t="n"/>
      <c r="F2736" s="18" t="n"/>
      <c r="G2736" s="17" t="n"/>
      <c r="H2736" s="18">
        <f>IF(OR($E2736&lt;&gt;"Desmontagem",$F2736=""),"",IFERROR($F2736-LOOKUP(2,1/(($B$4:$B2735=$B2736)*($E$4:$E2735="Montagem")),$F$4:$F2735),""))</f>
        <v/>
      </c>
      <c r="I2736" s="14" t="n"/>
    </row>
    <row r="2737">
      <c r="A2737" s="15" t="n"/>
      <c r="B2737" s="14" t="n"/>
      <c r="C2737" s="14" t="n"/>
      <c r="D2737" s="14" t="n"/>
      <c r="E2737" s="14" t="n"/>
      <c r="F2737" s="18" t="n"/>
      <c r="G2737" s="17" t="n"/>
      <c r="H2737" s="18">
        <f>IF(OR($E2737&lt;&gt;"Desmontagem",$F2737=""),"",IFERROR($F2737-LOOKUP(2,1/(($B$4:$B2736=$B2737)*($E$4:$E2736="Montagem")),$F$4:$F2736),""))</f>
        <v/>
      </c>
      <c r="I2737" s="14" t="n"/>
    </row>
    <row r="2738">
      <c r="A2738" s="15" t="n"/>
      <c r="B2738" s="14" t="n"/>
      <c r="C2738" s="14" t="n"/>
      <c r="D2738" s="14" t="n"/>
      <c r="E2738" s="14" t="n"/>
      <c r="F2738" s="18" t="n"/>
      <c r="G2738" s="17" t="n"/>
      <c r="H2738" s="18">
        <f>IF(OR($E2738&lt;&gt;"Desmontagem",$F2738=""),"",IFERROR($F2738-LOOKUP(2,1/(($B$4:$B2737=$B2738)*($E$4:$E2737="Montagem")),$F$4:$F2737),""))</f>
        <v/>
      </c>
      <c r="I2738" s="14" t="n"/>
    </row>
    <row r="2739">
      <c r="A2739" s="15" t="n"/>
      <c r="B2739" s="14" t="n"/>
      <c r="C2739" s="14" t="n"/>
      <c r="D2739" s="14" t="n"/>
      <c r="E2739" s="14" t="n"/>
      <c r="F2739" s="18" t="n"/>
      <c r="G2739" s="17" t="n"/>
      <c r="H2739" s="18">
        <f>IF(OR($E2739&lt;&gt;"Desmontagem",$F2739=""),"",IFERROR($F2739-LOOKUP(2,1/(($B$4:$B2738=$B2739)*($E$4:$E2738="Montagem")),$F$4:$F2738),""))</f>
        <v/>
      </c>
      <c r="I2739" s="14" t="n"/>
    </row>
    <row r="2740">
      <c r="A2740" s="15" t="n"/>
      <c r="B2740" s="14" t="n"/>
      <c r="C2740" s="14" t="n"/>
      <c r="D2740" s="14" t="n"/>
      <c r="E2740" s="14" t="n"/>
      <c r="F2740" s="18" t="n"/>
      <c r="G2740" s="17" t="n"/>
      <c r="H2740" s="18">
        <f>IF(OR($E2740&lt;&gt;"Desmontagem",$F2740=""),"",IFERROR($F2740-LOOKUP(2,1/(($B$4:$B2739=$B2740)*($E$4:$E2739="Montagem")),$F$4:$F2739),""))</f>
        <v/>
      </c>
      <c r="I2740" s="14" t="n"/>
    </row>
    <row r="2741">
      <c r="A2741" s="15" t="n"/>
      <c r="B2741" s="14" t="n"/>
      <c r="C2741" s="14" t="n"/>
      <c r="D2741" s="14" t="n"/>
      <c r="E2741" s="14" t="n"/>
      <c r="F2741" s="18" t="n"/>
      <c r="G2741" s="17" t="n"/>
      <c r="H2741" s="18">
        <f>IF(OR($E2741&lt;&gt;"Desmontagem",$F2741=""),"",IFERROR($F2741-LOOKUP(2,1/(($B$4:$B2740=$B2741)*($E$4:$E2740="Montagem")),$F$4:$F2740),""))</f>
        <v/>
      </c>
      <c r="I2741" s="14" t="n"/>
    </row>
    <row r="2742">
      <c r="A2742" s="15" t="n"/>
      <c r="B2742" s="14" t="n"/>
      <c r="C2742" s="14" t="n"/>
      <c r="D2742" s="14" t="n"/>
      <c r="E2742" s="14" t="n"/>
      <c r="F2742" s="18" t="n"/>
      <c r="G2742" s="17" t="n"/>
      <c r="H2742" s="18">
        <f>IF(OR($E2742&lt;&gt;"Desmontagem",$F2742=""),"",IFERROR($F2742-LOOKUP(2,1/(($B$4:$B2741=$B2742)*($E$4:$E2741="Montagem")),$F$4:$F2741),""))</f>
        <v/>
      </c>
      <c r="I2742" s="14" t="n"/>
    </row>
    <row r="2743">
      <c r="A2743" s="15" t="n"/>
      <c r="B2743" s="14" t="n"/>
      <c r="C2743" s="14" t="n"/>
      <c r="D2743" s="14" t="n"/>
      <c r="E2743" s="14" t="n"/>
      <c r="F2743" s="18" t="n"/>
      <c r="G2743" s="17" t="n"/>
      <c r="H2743" s="18">
        <f>IF(OR($E2743&lt;&gt;"Desmontagem",$F2743=""),"",IFERROR($F2743-LOOKUP(2,1/(($B$4:$B2742=$B2743)*($E$4:$E2742="Montagem")),$F$4:$F2742),""))</f>
        <v/>
      </c>
      <c r="I2743" s="14" t="n"/>
    </row>
    <row r="2744">
      <c r="A2744" s="15" t="n"/>
      <c r="B2744" s="14" t="n"/>
      <c r="C2744" s="14" t="n"/>
      <c r="D2744" s="14" t="n"/>
      <c r="E2744" s="14" t="n"/>
      <c r="F2744" s="18" t="n"/>
      <c r="G2744" s="17" t="n"/>
      <c r="H2744" s="18">
        <f>IF(OR($E2744&lt;&gt;"Desmontagem",$F2744=""),"",IFERROR($F2744-LOOKUP(2,1/(($B$4:$B2743=$B2744)*($E$4:$E2743="Montagem")),$F$4:$F2743),""))</f>
        <v/>
      </c>
      <c r="I2744" s="14" t="n"/>
    </row>
    <row r="2745">
      <c r="A2745" s="15" t="n"/>
      <c r="B2745" s="14" t="n"/>
      <c r="C2745" s="14" t="n"/>
      <c r="D2745" s="14" t="n"/>
      <c r="E2745" s="14" t="n"/>
      <c r="F2745" s="18" t="n"/>
      <c r="G2745" s="17" t="n"/>
      <c r="H2745" s="18">
        <f>IF(OR($E2745&lt;&gt;"Desmontagem",$F2745=""),"",IFERROR($F2745-LOOKUP(2,1/(($B$4:$B2744=$B2745)*($E$4:$E2744="Montagem")),$F$4:$F2744),""))</f>
        <v/>
      </c>
      <c r="I2745" s="14" t="n"/>
    </row>
    <row r="2746">
      <c r="A2746" s="15" t="n"/>
      <c r="B2746" s="14" t="n"/>
      <c r="C2746" s="14" t="n"/>
      <c r="D2746" s="14" t="n"/>
      <c r="E2746" s="14" t="n"/>
      <c r="F2746" s="18" t="n"/>
      <c r="G2746" s="17" t="n"/>
      <c r="H2746" s="18">
        <f>IF(OR($E2746&lt;&gt;"Desmontagem",$F2746=""),"",IFERROR($F2746-LOOKUP(2,1/(($B$4:$B2745=$B2746)*($E$4:$E2745="Montagem")),$F$4:$F2745),""))</f>
        <v/>
      </c>
      <c r="I2746" s="14" t="n"/>
    </row>
    <row r="2747">
      <c r="A2747" s="15" t="n"/>
      <c r="B2747" s="14" t="n"/>
      <c r="C2747" s="14" t="n"/>
      <c r="D2747" s="14" t="n"/>
      <c r="E2747" s="14" t="n"/>
      <c r="F2747" s="18" t="n"/>
      <c r="G2747" s="17" t="n"/>
      <c r="H2747" s="18">
        <f>IF(OR($E2747&lt;&gt;"Desmontagem",$F2747=""),"",IFERROR($F2747-LOOKUP(2,1/(($B$4:$B2746=$B2747)*($E$4:$E2746="Montagem")),$F$4:$F2746),""))</f>
        <v/>
      </c>
      <c r="I2747" s="14" t="n"/>
    </row>
    <row r="2748">
      <c r="A2748" s="15" t="n"/>
      <c r="B2748" s="14" t="n"/>
      <c r="C2748" s="14" t="n"/>
      <c r="D2748" s="14" t="n"/>
      <c r="E2748" s="14" t="n"/>
      <c r="F2748" s="18" t="n"/>
      <c r="G2748" s="17" t="n"/>
      <c r="H2748" s="18">
        <f>IF(OR($E2748&lt;&gt;"Desmontagem",$F2748=""),"",IFERROR($F2748-LOOKUP(2,1/(($B$4:$B2747=$B2748)*($E$4:$E2747="Montagem")),$F$4:$F2747),""))</f>
        <v/>
      </c>
      <c r="I2748" s="14" t="n"/>
    </row>
    <row r="2749">
      <c r="A2749" s="15" t="n"/>
      <c r="B2749" s="14" t="n"/>
      <c r="C2749" s="14" t="n"/>
      <c r="D2749" s="14" t="n"/>
      <c r="E2749" s="14" t="n"/>
      <c r="F2749" s="18" t="n"/>
      <c r="G2749" s="17" t="n"/>
      <c r="H2749" s="18">
        <f>IF(OR($E2749&lt;&gt;"Desmontagem",$F2749=""),"",IFERROR($F2749-LOOKUP(2,1/(($B$4:$B2748=$B2749)*($E$4:$E2748="Montagem")),$F$4:$F2748),""))</f>
        <v/>
      </c>
      <c r="I2749" s="14" t="n"/>
    </row>
    <row r="2750">
      <c r="A2750" s="15" t="n"/>
      <c r="B2750" s="14" t="n"/>
      <c r="C2750" s="14" t="n"/>
      <c r="D2750" s="14" t="n"/>
      <c r="E2750" s="14" t="n"/>
      <c r="F2750" s="18" t="n"/>
      <c r="G2750" s="17" t="n"/>
      <c r="H2750" s="18">
        <f>IF(OR($E2750&lt;&gt;"Desmontagem",$F2750=""),"",IFERROR($F2750-LOOKUP(2,1/(($B$4:$B2749=$B2750)*($E$4:$E2749="Montagem")),$F$4:$F2749),""))</f>
        <v/>
      </c>
      <c r="I2750" s="14" t="n"/>
    </row>
    <row r="2751">
      <c r="A2751" s="15" t="n"/>
      <c r="B2751" s="14" t="n"/>
      <c r="C2751" s="14" t="n"/>
      <c r="D2751" s="14" t="n"/>
      <c r="E2751" s="14" t="n"/>
      <c r="F2751" s="18" t="n"/>
      <c r="G2751" s="17" t="n"/>
      <c r="H2751" s="18">
        <f>IF(OR($E2751&lt;&gt;"Desmontagem",$F2751=""),"",IFERROR($F2751-LOOKUP(2,1/(($B$4:$B2750=$B2751)*($E$4:$E2750="Montagem")),$F$4:$F2750),""))</f>
        <v/>
      </c>
      <c r="I2751" s="14" t="n"/>
    </row>
    <row r="2752">
      <c r="A2752" s="15" t="n"/>
      <c r="B2752" s="14" t="n"/>
      <c r="C2752" s="14" t="n"/>
      <c r="D2752" s="14" t="n"/>
      <c r="E2752" s="14" t="n"/>
      <c r="F2752" s="18" t="n"/>
      <c r="G2752" s="17" t="n"/>
      <c r="H2752" s="18">
        <f>IF(OR($E2752&lt;&gt;"Desmontagem",$F2752=""),"",IFERROR($F2752-LOOKUP(2,1/(($B$4:$B2751=$B2752)*($E$4:$E2751="Montagem")),$F$4:$F2751),""))</f>
        <v/>
      </c>
      <c r="I2752" s="14" t="n"/>
    </row>
    <row r="2753">
      <c r="A2753" s="15" t="n"/>
      <c r="B2753" s="14" t="n"/>
      <c r="C2753" s="14" t="n"/>
      <c r="D2753" s="14" t="n"/>
      <c r="E2753" s="14" t="n"/>
      <c r="F2753" s="18" t="n"/>
      <c r="G2753" s="17" t="n"/>
      <c r="H2753" s="18">
        <f>IF(OR($E2753&lt;&gt;"Desmontagem",$F2753=""),"",IFERROR($F2753-LOOKUP(2,1/(($B$4:$B2752=$B2753)*($E$4:$E2752="Montagem")),$F$4:$F2752),""))</f>
        <v/>
      </c>
      <c r="I2753" s="14" t="n"/>
    </row>
    <row r="2754">
      <c r="A2754" s="15" t="n"/>
      <c r="B2754" s="14" t="n"/>
      <c r="C2754" s="14" t="n"/>
      <c r="D2754" s="14" t="n"/>
      <c r="E2754" s="14" t="n"/>
      <c r="F2754" s="18" t="n"/>
      <c r="G2754" s="17" t="n"/>
      <c r="H2754" s="18">
        <f>IF(OR($E2754&lt;&gt;"Desmontagem",$F2754=""),"",IFERROR($F2754-LOOKUP(2,1/(($B$4:$B2753=$B2754)*($E$4:$E2753="Montagem")),$F$4:$F2753),""))</f>
        <v/>
      </c>
      <c r="I2754" s="14" t="n"/>
    </row>
    <row r="2755">
      <c r="A2755" s="15" t="n"/>
      <c r="B2755" s="14" t="n"/>
      <c r="C2755" s="14" t="n"/>
      <c r="D2755" s="14" t="n"/>
      <c r="E2755" s="14" t="n"/>
      <c r="F2755" s="18" t="n"/>
      <c r="G2755" s="17" t="n"/>
      <c r="H2755" s="18">
        <f>IF(OR($E2755&lt;&gt;"Desmontagem",$F2755=""),"",IFERROR($F2755-LOOKUP(2,1/(($B$4:$B2754=$B2755)*($E$4:$E2754="Montagem")),$F$4:$F2754),""))</f>
        <v/>
      </c>
      <c r="I2755" s="14" t="n"/>
    </row>
    <row r="2756">
      <c r="A2756" s="15" t="n"/>
      <c r="B2756" s="14" t="n"/>
      <c r="C2756" s="14" t="n"/>
      <c r="D2756" s="14" t="n"/>
      <c r="E2756" s="14" t="n"/>
      <c r="F2756" s="18" t="n"/>
      <c r="G2756" s="17" t="n"/>
      <c r="H2756" s="18">
        <f>IF(OR($E2756&lt;&gt;"Desmontagem",$F2756=""),"",IFERROR($F2756-LOOKUP(2,1/(($B$4:$B2755=$B2756)*($E$4:$E2755="Montagem")),$F$4:$F2755),""))</f>
        <v/>
      </c>
      <c r="I2756" s="14" t="n"/>
    </row>
    <row r="2757">
      <c r="A2757" s="15" t="n"/>
      <c r="B2757" s="14" t="n"/>
      <c r="C2757" s="14" t="n"/>
      <c r="D2757" s="14" t="n"/>
      <c r="E2757" s="14" t="n"/>
      <c r="F2757" s="18" t="n"/>
      <c r="G2757" s="17" t="n"/>
      <c r="H2757" s="18">
        <f>IF(OR($E2757&lt;&gt;"Desmontagem",$F2757=""),"",IFERROR($F2757-LOOKUP(2,1/(($B$4:$B2756=$B2757)*($E$4:$E2756="Montagem")),$F$4:$F2756),""))</f>
        <v/>
      </c>
      <c r="I2757" s="14" t="n"/>
    </row>
    <row r="2758">
      <c r="A2758" s="15" t="n"/>
      <c r="B2758" s="14" t="n"/>
      <c r="C2758" s="14" t="n"/>
      <c r="D2758" s="14" t="n"/>
      <c r="E2758" s="14" t="n"/>
      <c r="F2758" s="18" t="n"/>
      <c r="G2758" s="17" t="n"/>
      <c r="H2758" s="18">
        <f>IF(OR($E2758&lt;&gt;"Desmontagem",$F2758=""),"",IFERROR($F2758-LOOKUP(2,1/(($B$4:$B2757=$B2758)*($E$4:$E2757="Montagem")),$F$4:$F2757),""))</f>
        <v/>
      </c>
      <c r="I2758" s="14" t="n"/>
    </row>
    <row r="2759">
      <c r="A2759" s="15" t="n"/>
      <c r="B2759" s="14" t="n"/>
      <c r="C2759" s="14" t="n"/>
      <c r="D2759" s="14" t="n"/>
      <c r="E2759" s="14" t="n"/>
      <c r="F2759" s="18" t="n"/>
      <c r="G2759" s="17" t="n"/>
      <c r="H2759" s="18">
        <f>IF(OR($E2759&lt;&gt;"Desmontagem",$F2759=""),"",IFERROR($F2759-LOOKUP(2,1/(($B$4:$B2758=$B2759)*($E$4:$E2758="Montagem")),$F$4:$F2758),""))</f>
        <v/>
      </c>
      <c r="I2759" s="14" t="n"/>
    </row>
    <row r="2760">
      <c r="A2760" s="15" t="n"/>
      <c r="B2760" s="14" t="n"/>
      <c r="C2760" s="14" t="n"/>
      <c r="D2760" s="14" t="n"/>
      <c r="E2760" s="14" t="n"/>
      <c r="F2760" s="18" t="n"/>
      <c r="G2760" s="17" t="n"/>
      <c r="H2760" s="18">
        <f>IF(OR($E2760&lt;&gt;"Desmontagem",$F2760=""),"",IFERROR($F2760-LOOKUP(2,1/(($B$4:$B2759=$B2760)*($E$4:$E2759="Montagem")),$F$4:$F2759),""))</f>
        <v/>
      </c>
      <c r="I2760" s="14" t="n"/>
    </row>
    <row r="2761">
      <c r="A2761" s="15" t="n"/>
      <c r="B2761" s="14" t="n"/>
      <c r="C2761" s="14" t="n"/>
      <c r="D2761" s="14" t="n"/>
      <c r="E2761" s="14" t="n"/>
      <c r="F2761" s="18" t="n"/>
      <c r="G2761" s="17" t="n"/>
      <c r="H2761" s="18">
        <f>IF(OR($E2761&lt;&gt;"Desmontagem",$F2761=""),"",IFERROR($F2761-LOOKUP(2,1/(($B$4:$B2760=$B2761)*($E$4:$E2760="Montagem")),$F$4:$F2760),""))</f>
        <v/>
      </c>
      <c r="I2761" s="14" t="n"/>
    </row>
    <row r="2762">
      <c r="A2762" s="15" t="n"/>
      <c r="B2762" s="14" t="n"/>
      <c r="C2762" s="14" t="n"/>
      <c r="D2762" s="14" t="n"/>
      <c r="E2762" s="14" t="n"/>
      <c r="F2762" s="18" t="n"/>
      <c r="G2762" s="17" t="n"/>
      <c r="H2762" s="18">
        <f>IF(OR($E2762&lt;&gt;"Desmontagem",$F2762=""),"",IFERROR($F2762-LOOKUP(2,1/(($B$4:$B2761=$B2762)*($E$4:$E2761="Montagem")),$F$4:$F2761),""))</f>
        <v/>
      </c>
      <c r="I2762" s="14" t="n"/>
    </row>
    <row r="2763">
      <c r="A2763" s="15" t="n"/>
      <c r="B2763" s="14" t="n"/>
      <c r="C2763" s="14" t="n"/>
      <c r="D2763" s="14" t="n"/>
      <c r="E2763" s="14" t="n"/>
      <c r="F2763" s="18" t="n"/>
      <c r="G2763" s="17" t="n"/>
      <c r="H2763" s="18">
        <f>IF(OR($E2763&lt;&gt;"Desmontagem",$F2763=""),"",IFERROR($F2763-LOOKUP(2,1/(($B$4:$B2762=$B2763)*($E$4:$E2762="Montagem")),$F$4:$F2762),""))</f>
        <v/>
      </c>
      <c r="I2763" s="14" t="n"/>
    </row>
    <row r="2764">
      <c r="A2764" s="15" t="n"/>
      <c r="B2764" s="14" t="n"/>
      <c r="C2764" s="14" t="n"/>
      <c r="D2764" s="14" t="n"/>
      <c r="E2764" s="14" t="n"/>
      <c r="F2764" s="18" t="n"/>
      <c r="G2764" s="17" t="n"/>
      <c r="H2764" s="18">
        <f>IF(OR($E2764&lt;&gt;"Desmontagem",$F2764=""),"",IFERROR($F2764-LOOKUP(2,1/(($B$4:$B2763=$B2764)*($E$4:$E2763="Montagem")),$F$4:$F2763),""))</f>
        <v/>
      </c>
      <c r="I2764" s="14" t="n"/>
    </row>
    <row r="2765">
      <c r="A2765" s="15" t="n"/>
      <c r="B2765" s="14" t="n"/>
      <c r="C2765" s="14" t="n"/>
      <c r="D2765" s="14" t="n"/>
      <c r="E2765" s="14" t="n"/>
      <c r="F2765" s="18" t="n"/>
      <c r="G2765" s="17" t="n"/>
      <c r="H2765" s="18">
        <f>IF(OR($E2765&lt;&gt;"Desmontagem",$F2765=""),"",IFERROR($F2765-LOOKUP(2,1/(($B$4:$B2764=$B2765)*($E$4:$E2764="Montagem")),$F$4:$F2764),""))</f>
        <v/>
      </c>
      <c r="I2765" s="14" t="n"/>
    </row>
    <row r="2766">
      <c r="A2766" s="15" t="n"/>
      <c r="B2766" s="14" t="n"/>
      <c r="C2766" s="14" t="n"/>
      <c r="D2766" s="14" t="n"/>
      <c r="E2766" s="14" t="n"/>
      <c r="F2766" s="18" t="n"/>
      <c r="G2766" s="17" t="n"/>
      <c r="H2766" s="18">
        <f>IF(OR($E2766&lt;&gt;"Desmontagem",$F2766=""),"",IFERROR($F2766-LOOKUP(2,1/(($B$4:$B2765=$B2766)*($E$4:$E2765="Montagem")),$F$4:$F2765),""))</f>
        <v/>
      </c>
      <c r="I2766" s="14" t="n"/>
    </row>
    <row r="2767">
      <c r="A2767" s="15" t="n"/>
      <c r="B2767" s="14" t="n"/>
      <c r="C2767" s="14" t="n"/>
      <c r="D2767" s="14" t="n"/>
      <c r="E2767" s="14" t="n"/>
      <c r="F2767" s="18" t="n"/>
      <c r="G2767" s="17" t="n"/>
      <c r="H2767" s="18">
        <f>IF(OR($E2767&lt;&gt;"Desmontagem",$F2767=""),"",IFERROR($F2767-LOOKUP(2,1/(($B$4:$B2766=$B2767)*($E$4:$E2766="Montagem")),$F$4:$F2766),""))</f>
        <v/>
      </c>
      <c r="I2767" s="14" t="n"/>
    </row>
    <row r="2768">
      <c r="A2768" s="15" t="n"/>
      <c r="B2768" s="14" t="n"/>
      <c r="C2768" s="14" t="n"/>
      <c r="D2768" s="14" t="n"/>
      <c r="E2768" s="14" t="n"/>
      <c r="F2768" s="18" t="n"/>
      <c r="G2768" s="17" t="n"/>
      <c r="H2768" s="18">
        <f>IF(OR($E2768&lt;&gt;"Desmontagem",$F2768=""),"",IFERROR($F2768-LOOKUP(2,1/(($B$4:$B2767=$B2768)*($E$4:$E2767="Montagem")),$F$4:$F2767),""))</f>
        <v/>
      </c>
      <c r="I2768" s="14" t="n"/>
    </row>
    <row r="2769">
      <c r="A2769" s="15" t="n"/>
      <c r="B2769" s="14" t="n"/>
      <c r="C2769" s="14" t="n"/>
      <c r="D2769" s="14" t="n"/>
      <c r="E2769" s="14" t="n"/>
      <c r="F2769" s="18" t="n"/>
      <c r="G2769" s="17" t="n"/>
      <c r="H2769" s="18">
        <f>IF(OR($E2769&lt;&gt;"Desmontagem",$F2769=""),"",IFERROR($F2769-LOOKUP(2,1/(($B$4:$B2768=$B2769)*($E$4:$E2768="Montagem")),$F$4:$F2768),""))</f>
        <v/>
      </c>
      <c r="I2769" s="14" t="n"/>
    </row>
    <row r="2770">
      <c r="A2770" s="15" t="n"/>
      <c r="B2770" s="14" t="n"/>
      <c r="C2770" s="14" t="n"/>
      <c r="D2770" s="14" t="n"/>
      <c r="E2770" s="14" t="n"/>
      <c r="F2770" s="18" t="n"/>
      <c r="G2770" s="17" t="n"/>
      <c r="H2770" s="18">
        <f>IF(OR($E2770&lt;&gt;"Desmontagem",$F2770=""),"",IFERROR($F2770-LOOKUP(2,1/(($B$4:$B2769=$B2770)*($E$4:$E2769="Montagem")),$F$4:$F2769),""))</f>
        <v/>
      </c>
      <c r="I2770" s="14" t="n"/>
    </row>
    <row r="2771">
      <c r="A2771" s="15" t="n"/>
      <c r="B2771" s="14" t="n"/>
      <c r="C2771" s="14" t="n"/>
      <c r="D2771" s="14" t="n"/>
      <c r="E2771" s="14" t="n"/>
      <c r="F2771" s="18" t="n"/>
      <c r="G2771" s="17" t="n"/>
      <c r="H2771" s="18">
        <f>IF(OR($E2771&lt;&gt;"Desmontagem",$F2771=""),"",IFERROR($F2771-LOOKUP(2,1/(($B$4:$B2770=$B2771)*($E$4:$E2770="Montagem")),$F$4:$F2770),""))</f>
        <v/>
      </c>
      <c r="I2771" s="14" t="n"/>
    </row>
    <row r="2772">
      <c r="A2772" s="15" t="n"/>
      <c r="B2772" s="14" t="n"/>
      <c r="C2772" s="14" t="n"/>
      <c r="D2772" s="14" t="n"/>
      <c r="E2772" s="14" t="n"/>
      <c r="F2772" s="18" t="n"/>
      <c r="G2772" s="17" t="n"/>
      <c r="H2772" s="18">
        <f>IF(OR($E2772&lt;&gt;"Desmontagem",$F2772=""),"",IFERROR($F2772-LOOKUP(2,1/(($B$4:$B2771=$B2772)*($E$4:$E2771="Montagem")),$F$4:$F2771),""))</f>
        <v/>
      </c>
      <c r="I2772" s="14" t="n"/>
    </row>
    <row r="2773">
      <c r="A2773" s="15" t="n"/>
      <c r="B2773" s="14" t="n"/>
      <c r="C2773" s="14" t="n"/>
      <c r="D2773" s="14" t="n"/>
      <c r="E2773" s="14" t="n"/>
      <c r="F2773" s="18" t="n"/>
      <c r="G2773" s="17" t="n"/>
      <c r="H2773" s="18">
        <f>IF(OR($E2773&lt;&gt;"Desmontagem",$F2773=""),"",IFERROR($F2773-LOOKUP(2,1/(($B$4:$B2772=$B2773)*($E$4:$E2772="Montagem")),$F$4:$F2772),""))</f>
        <v/>
      </c>
      <c r="I2773" s="14" t="n"/>
    </row>
    <row r="2774">
      <c r="A2774" s="15" t="n"/>
      <c r="B2774" s="14" t="n"/>
      <c r="C2774" s="14" t="n"/>
      <c r="D2774" s="14" t="n"/>
      <c r="E2774" s="14" t="n"/>
      <c r="F2774" s="18" t="n"/>
      <c r="G2774" s="17" t="n"/>
      <c r="H2774" s="18">
        <f>IF(OR($E2774&lt;&gt;"Desmontagem",$F2774=""),"",IFERROR($F2774-LOOKUP(2,1/(($B$4:$B2773=$B2774)*($E$4:$E2773="Montagem")),$F$4:$F2773),""))</f>
        <v/>
      </c>
      <c r="I2774" s="14" t="n"/>
    </row>
    <row r="2775">
      <c r="A2775" s="15" t="n"/>
      <c r="B2775" s="14" t="n"/>
      <c r="C2775" s="14" t="n"/>
      <c r="D2775" s="14" t="n"/>
      <c r="E2775" s="14" t="n"/>
      <c r="F2775" s="18" t="n"/>
      <c r="G2775" s="17" t="n"/>
      <c r="H2775" s="18">
        <f>IF(OR($E2775&lt;&gt;"Desmontagem",$F2775=""),"",IFERROR($F2775-LOOKUP(2,1/(($B$4:$B2774=$B2775)*($E$4:$E2774="Montagem")),$F$4:$F2774),""))</f>
        <v/>
      </c>
      <c r="I2775" s="14" t="n"/>
    </row>
    <row r="2776">
      <c r="A2776" s="15" t="n"/>
      <c r="B2776" s="14" t="n"/>
      <c r="C2776" s="14" t="n"/>
      <c r="D2776" s="14" t="n"/>
      <c r="E2776" s="14" t="n"/>
      <c r="F2776" s="18" t="n"/>
      <c r="G2776" s="17" t="n"/>
      <c r="H2776" s="18">
        <f>IF(OR($E2776&lt;&gt;"Desmontagem",$F2776=""),"",IFERROR($F2776-LOOKUP(2,1/(($B$4:$B2775=$B2776)*($E$4:$E2775="Montagem")),$F$4:$F2775),""))</f>
        <v/>
      </c>
      <c r="I2776" s="14" t="n"/>
    </row>
    <row r="2777">
      <c r="A2777" s="15" t="n"/>
      <c r="B2777" s="14" t="n"/>
      <c r="C2777" s="14" t="n"/>
      <c r="D2777" s="14" t="n"/>
      <c r="E2777" s="14" t="n"/>
      <c r="F2777" s="18" t="n"/>
      <c r="G2777" s="17" t="n"/>
      <c r="H2777" s="18">
        <f>IF(OR($E2777&lt;&gt;"Desmontagem",$F2777=""),"",IFERROR($F2777-LOOKUP(2,1/(($B$4:$B2776=$B2777)*($E$4:$E2776="Montagem")),$F$4:$F2776),""))</f>
        <v/>
      </c>
      <c r="I2777" s="14" t="n"/>
    </row>
    <row r="2778">
      <c r="A2778" s="15" t="n"/>
      <c r="B2778" s="14" t="n"/>
      <c r="C2778" s="14" t="n"/>
      <c r="D2778" s="14" t="n"/>
      <c r="E2778" s="14" t="n"/>
      <c r="F2778" s="18" t="n"/>
      <c r="G2778" s="17" t="n"/>
      <c r="H2778" s="18">
        <f>IF(OR($E2778&lt;&gt;"Desmontagem",$F2778=""),"",IFERROR($F2778-LOOKUP(2,1/(($B$4:$B2777=$B2778)*($E$4:$E2777="Montagem")),$F$4:$F2777),""))</f>
        <v/>
      </c>
      <c r="I2778" s="14" t="n"/>
    </row>
    <row r="2779">
      <c r="A2779" s="15" t="n"/>
      <c r="B2779" s="14" t="n"/>
      <c r="C2779" s="14" t="n"/>
      <c r="D2779" s="14" t="n"/>
      <c r="E2779" s="14" t="n"/>
      <c r="F2779" s="18" t="n"/>
      <c r="G2779" s="17" t="n"/>
      <c r="H2779" s="18">
        <f>IF(OR($E2779&lt;&gt;"Desmontagem",$F2779=""),"",IFERROR($F2779-LOOKUP(2,1/(($B$4:$B2778=$B2779)*($E$4:$E2778="Montagem")),$F$4:$F2778),""))</f>
        <v/>
      </c>
      <c r="I2779" s="14" t="n"/>
    </row>
    <row r="2780">
      <c r="A2780" s="15" t="n"/>
      <c r="B2780" s="14" t="n"/>
      <c r="C2780" s="14" t="n"/>
      <c r="D2780" s="14" t="n"/>
      <c r="E2780" s="14" t="n"/>
      <c r="F2780" s="18" t="n"/>
      <c r="G2780" s="17" t="n"/>
      <c r="H2780" s="18">
        <f>IF(OR($E2780&lt;&gt;"Desmontagem",$F2780=""),"",IFERROR($F2780-LOOKUP(2,1/(($B$4:$B2779=$B2780)*($E$4:$E2779="Montagem")),$F$4:$F2779),""))</f>
        <v/>
      </c>
      <c r="I2780" s="14" t="n"/>
    </row>
    <row r="2781">
      <c r="A2781" s="15" t="n"/>
      <c r="B2781" s="14" t="n"/>
      <c r="C2781" s="14" t="n"/>
      <c r="D2781" s="14" t="n"/>
      <c r="E2781" s="14" t="n"/>
      <c r="F2781" s="18" t="n"/>
      <c r="G2781" s="17" t="n"/>
      <c r="H2781" s="18">
        <f>IF(OR($E2781&lt;&gt;"Desmontagem",$F2781=""),"",IFERROR($F2781-LOOKUP(2,1/(($B$4:$B2780=$B2781)*($E$4:$E2780="Montagem")),$F$4:$F2780),""))</f>
        <v/>
      </c>
      <c r="I2781" s="14" t="n"/>
    </row>
    <row r="2782">
      <c r="A2782" s="15" t="n"/>
      <c r="B2782" s="14" t="n"/>
      <c r="C2782" s="14" t="n"/>
      <c r="D2782" s="14" t="n"/>
      <c r="E2782" s="14" t="n"/>
      <c r="F2782" s="18" t="n"/>
      <c r="G2782" s="17" t="n"/>
      <c r="H2782" s="18">
        <f>IF(OR($E2782&lt;&gt;"Desmontagem",$F2782=""),"",IFERROR($F2782-LOOKUP(2,1/(($B$4:$B2781=$B2782)*($E$4:$E2781="Montagem")),$F$4:$F2781),""))</f>
        <v/>
      </c>
      <c r="I2782" s="14" t="n"/>
    </row>
    <row r="2783">
      <c r="A2783" s="15" t="n"/>
      <c r="B2783" s="14" t="n"/>
      <c r="C2783" s="14" t="n"/>
      <c r="D2783" s="14" t="n"/>
      <c r="E2783" s="14" t="n"/>
      <c r="F2783" s="18" t="n"/>
      <c r="G2783" s="17" t="n"/>
      <c r="H2783" s="18">
        <f>IF(OR($E2783&lt;&gt;"Desmontagem",$F2783=""),"",IFERROR($F2783-LOOKUP(2,1/(($B$4:$B2782=$B2783)*($E$4:$E2782="Montagem")),$F$4:$F2782),""))</f>
        <v/>
      </c>
      <c r="I2783" s="14" t="n"/>
    </row>
    <row r="2784">
      <c r="A2784" s="15" t="n"/>
      <c r="B2784" s="14" t="n"/>
      <c r="C2784" s="14" t="n"/>
      <c r="D2784" s="14" t="n"/>
      <c r="E2784" s="14" t="n"/>
      <c r="F2784" s="18" t="n"/>
      <c r="G2784" s="17" t="n"/>
      <c r="H2784" s="18">
        <f>IF(OR($E2784&lt;&gt;"Desmontagem",$F2784=""),"",IFERROR($F2784-LOOKUP(2,1/(($B$4:$B2783=$B2784)*($E$4:$E2783="Montagem")),$F$4:$F2783),""))</f>
        <v/>
      </c>
      <c r="I2784" s="14" t="n"/>
    </row>
    <row r="2785">
      <c r="A2785" s="15" t="n"/>
      <c r="B2785" s="14" t="n"/>
      <c r="C2785" s="14" t="n"/>
      <c r="D2785" s="14" t="n"/>
      <c r="E2785" s="14" t="n"/>
      <c r="F2785" s="18" t="n"/>
      <c r="G2785" s="17" t="n"/>
      <c r="H2785" s="18">
        <f>IF(OR($E2785&lt;&gt;"Desmontagem",$F2785=""),"",IFERROR($F2785-LOOKUP(2,1/(($B$4:$B2784=$B2785)*($E$4:$E2784="Montagem")),$F$4:$F2784),""))</f>
        <v/>
      </c>
      <c r="I2785" s="14" t="n"/>
    </row>
    <row r="2786">
      <c r="A2786" s="15" t="n"/>
      <c r="B2786" s="14" t="n"/>
      <c r="C2786" s="14" t="n"/>
      <c r="D2786" s="14" t="n"/>
      <c r="E2786" s="14" t="n"/>
      <c r="F2786" s="18" t="n"/>
      <c r="G2786" s="17" t="n"/>
      <c r="H2786" s="18">
        <f>IF(OR($E2786&lt;&gt;"Desmontagem",$F2786=""),"",IFERROR($F2786-LOOKUP(2,1/(($B$4:$B2785=$B2786)*($E$4:$E2785="Montagem")),$F$4:$F2785),""))</f>
        <v/>
      </c>
      <c r="I2786" s="14" t="n"/>
    </row>
    <row r="2787">
      <c r="A2787" s="15" t="n"/>
      <c r="B2787" s="14" t="n"/>
      <c r="C2787" s="14" t="n"/>
      <c r="D2787" s="14" t="n"/>
      <c r="E2787" s="14" t="n"/>
      <c r="F2787" s="18" t="n"/>
      <c r="G2787" s="17" t="n"/>
      <c r="H2787" s="18">
        <f>IF(OR($E2787&lt;&gt;"Desmontagem",$F2787=""),"",IFERROR($F2787-LOOKUP(2,1/(($B$4:$B2786=$B2787)*($E$4:$E2786="Montagem")),$F$4:$F2786),""))</f>
        <v/>
      </c>
      <c r="I2787" s="14" t="n"/>
    </row>
    <row r="2788">
      <c r="A2788" s="15" t="n"/>
      <c r="B2788" s="14" t="n"/>
      <c r="C2788" s="14" t="n"/>
      <c r="D2788" s="14" t="n"/>
      <c r="E2788" s="14" t="n"/>
      <c r="F2788" s="18" t="n"/>
      <c r="G2788" s="17" t="n"/>
      <c r="H2788" s="18">
        <f>IF(OR($E2788&lt;&gt;"Desmontagem",$F2788=""),"",IFERROR($F2788-LOOKUP(2,1/(($B$4:$B2787=$B2788)*($E$4:$E2787="Montagem")),$F$4:$F2787),""))</f>
        <v/>
      </c>
      <c r="I2788" s="14" t="n"/>
    </row>
    <row r="2789">
      <c r="A2789" s="15" t="n"/>
      <c r="B2789" s="14" t="n"/>
      <c r="C2789" s="14" t="n"/>
      <c r="D2789" s="14" t="n"/>
      <c r="E2789" s="14" t="n"/>
      <c r="F2789" s="18" t="n"/>
      <c r="G2789" s="17" t="n"/>
      <c r="H2789" s="18">
        <f>IF(OR($E2789&lt;&gt;"Desmontagem",$F2789=""),"",IFERROR($F2789-LOOKUP(2,1/(($B$4:$B2788=$B2789)*($E$4:$E2788="Montagem")),$F$4:$F2788),""))</f>
        <v/>
      </c>
      <c r="I2789" s="14" t="n"/>
    </row>
    <row r="2790">
      <c r="A2790" s="15" t="n"/>
      <c r="B2790" s="14" t="n"/>
      <c r="C2790" s="14" t="n"/>
      <c r="D2790" s="14" t="n"/>
      <c r="E2790" s="14" t="n"/>
      <c r="F2790" s="18" t="n"/>
      <c r="G2790" s="17" t="n"/>
      <c r="H2790" s="18">
        <f>IF(OR($E2790&lt;&gt;"Desmontagem",$F2790=""),"",IFERROR($F2790-LOOKUP(2,1/(($B$4:$B2789=$B2790)*($E$4:$E2789="Montagem")),$F$4:$F2789),""))</f>
        <v/>
      </c>
      <c r="I2790" s="14" t="n"/>
    </row>
    <row r="2791">
      <c r="A2791" s="15" t="n"/>
      <c r="B2791" s="14" t="n"/>
      <c r="C2791" s="14" t="n"/>
      <c r="D2791" s="14" t="n"/>
      <c r="E2791" s="14" t="n"/>
      <c r="F2791" s="18" t="n"/>
      <c r="G2791" s="17" t="n"/>
      <c r="H2791" s="18">
        <f>IF(OR($E2791&lt;&gt;"Desmontagem",$F2791=""),"",IFERROR($F2791-LOOKUP(2,1/(($B$4:$B2790=$B2791)*($E$4:$E2790="Montagem")),$F$4:$F2790),""))</f>
        <v/>
      </c>
      <c r="I2791" s="14" t="n"/>
    </row>
    <row r="2792">
      <c r="A2792" s="15" t="n"/>
      <c r="B2792" s="14" t="n"/>
      <c r="C2792" s="14" t="n"/>
      <c r="D2792" s="14" t="n"/>
      <c r="E2792" s="14" t="n"/>
      <c r="F2792" s="18" t="n"/>
      <c r="G2792" s="17" t="n"/>
      <c r="H2792" s="18">
        <f>IF(OR($E2792&lt;&gt;"Desmontagem",$F2792=""),"",IFERROR($F2792-LOOKUP(2,1/(($B$4:$B2791=$B2792)*($E$4:$E2791="Montagem")),$F$4:$F2791),""))</f>
        <v/>
      </c>
      <c r="I2792" s="14" t="n"/>
    </row>
    <row r="2793">
      <c r="A2793" s="15" t="n"/>
      <c r="B2793" s="14" t="n"/>
      <c r="C2793" s="14" t="n"/>
      <c r="D2793" s="14" t="n"/>
      <c r="E2793" s="14" t="n"/>
      <c r="F2793" s="18" t="n"/>
      <c r="G2793" s="17" t="n"/>
      <c r="H2793" s="18">
        <f>IF(OR($E2793&lt;&gt;"Desmontagem",$F2793=""),"",IFERROR($F2793-LOOKUP(2,1/(($B$4:$B2792=$B2793)*($E$4:$E2792="Montagem")),$F$4:$F2792),""))</f>
        <v/>
      </c>
      <c r="I2793" s="14" t="n"/>
    </row>
    <row r="2794">
      <c r="A2794" s="15" t="n"/>
      <c r="B2794" s="14" t="n"/>
      <c r="C2794" s="14" t="n"/>
      <c r="D2794" s="14" t="n"/>
      <c r="E2794" s="14" t="n"/>
      <c r="F2794" s="18" t="n"/>
      <c r="G2794" s="17" t="n"/>
      <c r="H2794" s="18">
        <f>IF(OR($E2794&lt;&gt;"Desmontagem",$F2794=""),"",IFERROR($F2794-LOOKUP(2,1/(($B$4:$B2793=$B2794)*($E$4:$E2793="Montagem")),$F$4:$F2793),""))</f>
        <v/>
      </c>
      <c r="I2794" s="14" t="n"/>
    </row>
    <row r="2795">
      <c r="A2795" s="15" t="n"/>
      <c r="B2795" s="14" t="n"/>
      <c r="C2795" s="14" t="n"/>
      <c r="D2795" s="14" t="n"/>
      <c r="E2795" s="14" t="n"/>
      <c r="F2795" s="18" t="n"/>
      <c r="G2795" s="17" t="n"/>
      <c r="H2795" s="18">
        <f>IF(OR($E2795&lt;&gt;"Desmontagem",$F2795=""),"",IFERROR($F2795-LOOKUP(2,1/(($B$4:$B2794=$B2795)*($E$4:$E2794="Montagem")),$F$4:$F2794),""))</f>
        <v/>
      </c>
      <c r="I2795" s="14" t="n"/>
    </row>
    <row r="2796">
      <c r="A2796" s="15" t="n"/>
      <c r="B2796" s="14" t="n"/>
      <c r="C2796" s="14" t="n"/>
      <c r="D2796" s="14" t="n"/>
      <c r="E2796" s="14" t="n"/>
      <c r="F2796" s="18" t="n"/>
      <c r="G2796" s="17" t="n"/>
      <c r="H2796" s="18">
        <f>IF(OR($E2796&lt;&gt;"Desmontagem",$F2796=""),"",IFERROR($F2796-LOOKUP(2,1/(($B$4:$B2795=$B2796)*($E$4:$E2795="Montagem")),$F$4:$F2795),""))</f>
        <v/>
      </c>
      <c r="I2796" s="14" t="n"/>
    </row>
    <row r="2797">
      <c r="A2797" s="15" t="n"/>
      <c r="B2797" s="14" t="n"/>
      <c r="C2797" s="14" t="n"/>
      <c r="D2797" s="14" t="n"/>
      <c r="E2797" s="14" t="n"/>
      <c r="F2797" s="18" t="n"/>
      <c r="G2797" s="17" t="n"/>
      <c r="H2797" s="18">
        <f>IF(OR($E2797&lt;&gt;"Desmontagem",$F2797=""),"",IFERROR($F2797-LOOKUP(2,1/(($B$4:$B2796=$B2797)*($E$4:$E2796="Montagem")),$F$4:$F2796),""))</f>
        <v/>
      </c>
      <c r="I2797" s="14" t="n"/>
    </row>
    <row r="2798">
      <c r="A2798" s="15" t="n"/>
      <c r="B2798" s="14" t="n"/>
      <c r="C2798" s="14" t="n"/>
      <c r="D2798" s="14" t="n"/>
      <c r="E2798" s="14" t="n"/>
      <c r="F2798" s="18" t="n"/>
      <c r="G2798" s="17" t="n"/>
      <c r="H2798" s="18">
        <f>IF(OR($E2798&lt;&gt;"Desmontagem",$F2798=""),"",IFERROR($F2798-LOOKUP(2,1/(($B$4:$B2797=$B2798)*($E$4:$E2797="Montagem")),$F$4:$F2797),""))</f>
        <v/>
      </c>
      <c r="I2798" s="14" t="n"/>
    </row>
    <row r="2799">
      <c r="A2799" s="15" t="n"/>
      <c r="B2799" s="14" t="n"/>
      <c r="C2799" s="14" t="n"/>
      <c r="D2799" s="14" t="n"/>
      <c r="E2799" s="14" t="n"/>
      <c r="F2799" s="18" t="n"/>
      <c r="G2799" s="17" t="n"/>
      <c r="H2799" s="18">
        <f>IF(OR($E2799&lt;&gt;"Desmontagem",$F2799=""),"",IFERROR($F2799-LOOKUP(2,1/(($B$4:$B2798=$B2799)*($E$4:$E2798="Montagem")),$F$4:$F2798),""))</f>
        <v/>
      </c>
      <c r="I2799" s="14" t="n"/>
    </row>
    <row r="2800">
      <c r="A2800" s="15" t="n"/>
      <c r="B2800" s="14" t="n"/>
      <c r="C2800" s="14" t="n"/>
      <c r="D2800" s="14" t="n"/>
      <c r="E2800" s="14" t="n"/>
      <c r="F2800" s="18" t="n"/>
      <c r="G2800" s="17" t="n"/>
      <c r="H2800" s="18">
        <f>IF(OR($E2800&lt;&gt;"Desmontagem",$F2800=""),"",IFERROR($F2800-LOOKUP(2,1/(($B$4:$B2799=$B2800)*($E$4:$E2799="Montagem")),$F$4:$F2799),""))</f>
        <v/>
      </c>
      <c r="I2800" s="14" t="n"/>
    </row>
    <row r="2801">
      <c r="A2801" s="15" t="n"/>
      <c r="B2801" s="14" t="n"/>
      <c r="C2801" s="14" t="n"/>
      <c r="D2801" s="14" t="n"/>
      <c r="E2801" s="14" t="n"/>
      <c r="F2801" s="18" t="n"/>
      <c r="G2801" s="17" t="n"/>
      <c r="H2801" s="18">
        <f>IF(OR($E2801&lt;&gt;"Desmontagem",$F2801=""),"",IFERROR($F2801-LOOKUP(2,1/(($B$4:$B2800=$B2801)*($E$4:$E2800="Montagem")),$F$4:$F2800),""))</f>
        <v/>
      </c>
      <c r="I2801" s="14" t="n"/>
    </row>
    <row r="2802">
      <c r="A2802" s="15" t="n"/>
      <c r="B2802" s="14" t="n"/>
      <c r="C2802" s="14" t="n"/>
      <c r="D2802" s="14" t="n"/>
      <c r="E2802" s="14" t="n"/>
      <c r="F2802" s="18" t="n"/>
      <c r="G2802" s="17" t="n"/>
      <c r="H2802" s="18">
        <f>IF(OR($E2802&lt;&gt;"Desmontagem",$F2802=""),"",IFERROR($F2802-LOOKUP(2,1/(($B$4:$B2801=$B2802)*($E$4:$E2801="Montagem")),$F$4:$F2801),""))</f>
        <v/>
      </c>
      <c r="I2802" s="14" t="n"/>
    </row>
    <row r="2803">
      <c r="A2803" s="15" t="n"/>
      <c r="B2803" s="14" t="n"/>
      <c r="C2803" s="14" t="n"/>
      <c r="D2803" s="14" t="n"/>
      <c r="E2803" s="14" t="n"/>
      <c r="F2803" s="18" t="n"/>
      <c r="G2803" s="17" t="n"/>
      <c r="H2803" s="18">
        <f>IF(OR($E2803&lt;&gt;"Desmontagem",$F2803=""),"",IFERROR($F2803-LOOKUP(2,1/(($B$4:$B2802=$B2803)*($E$4:$E2802="Montagem")),$F$4:$F2802),""))</f>
        <v/>
      </c>
      <c r="I2803" s="14" t="n"/>
    </row>
    <row r="2804">
      <c r="A2804" s="15" t="n"/>
      <c r="B2804" s="14" t="n"/>
      <c r="C2804" s="14" t="n"/>
      <c r="D2804" s="14" t="n"/>
      <c r="E2804" s="14" t="n"/>
      <c r="F2804" s="18" t="n"/>
      <c r="G2804" s="17" t="n"/>
      <c r="H2804" s="18">
        <f>IF(OR($E2804&lt;&gt;"Desmontagem",$F2804=""),"",IFERROR($F2804-LOOKUP(2,1/(($B$4:$B2803=$B2804)*($E$4:$E2803="Montagem")),$F$4:$F2803),""))</f>
        <v/>
      </c>
      <c r="I2804" s="14" t="n"/>
    </row>
    <row r="2805">
      <c r="A2805" s="15" t="n"/>
      <c r="B2805" s="14" t="n"/>
      <c r="C2805" s="14" t="n"/>
      <c r="D2805" s="14" t="n"/>
      <c r="E2805" s="14" t="n"/>
      <c r="F2805" s="18" t="n"/>
      <c r="G2805" s="17" t="n"/>
      <c r="H2805" s="18">
        <f>IF(OR($E2805&lt;&gt;"Desmontagem",$F2805=""),"",IFERROR($F2805-LOOKUP(2,1/(($B$4:$B2804=$B2805)*($E$4:$E2804="Montagem")),$F$4:$F2804),""))</f>
        <v/>
      </c>
      <c r="I2805" s="14" t="n"/>
    </row>
    <row r="2806">
      <c r="A2806" s="15" t="n"/>
      <c r="B2806" s="14" t="n"/>
      <c r="C2806" s="14" t="n"/>
      <c r="D2806" s="14" t="n"/>
      <c r="E2806" s="14" t="n"/>
      <c r="F2806" s="18" t="n"/>
      <c r="G2806" s="17" t="n"/>
      <c r="H2806" s="18">
        <f>IF(OR($E2806&lt;&gt;"Desmontagem",$F2806=""),"",IFERROR($F2806-LOOKUP(2,1/(($B$4:$B2805=$B2806)*($E$4:$E2805="Montagem")),$F$4:$F2805),""))</f>
        <v/>
      </c>
      <c r="I2806" s="14" t="n"/>
    </row>
    <row r="2807">
      <c r="A2807" s="15" t="n"/>
      <c r="B2807" s="14" t="n"/>
      <c r="C2807" s="14" t="n"/>
      <c r="D2807" s="14" t="n"/>
      <c r="E2807" s="14" t="n"/>
      <c r="F2807" s="18" t="n"/>
      <c r="G2807" s="17" t="n"/>
      <c r="H2807" s="18">
        <f>IF(OR($E2807&lt;&gt;"Desmontagem",$F2807=""),"",IFERROR($F2807-LOOKUP(2,1/(($B$4:$B2806=$B2807)*($E$4:$E2806="Montagem")),$F$4:$F2806),""))</f>
        <v/>
      </c>
      <c r="I2807" s="14" t="n"/>
    </row>
    <row r="2808">
      <c r="A2808" s="15" t="n"/>
      <c r="B2808" s="14" t="n"/>
      <c r="C2808" s="14" t="n"/>
      <c r="D2808" s="14" t="n"/>
      <c r="E2808" s="14" t="n"/>
      <c r="F2808" s="18" t="n"/>
      <c r="G2808" s="17" t="n"/>
      <c r="H2808" s="18">
        <f>IF(OR($E2808&lt;&gt;"Desmontagem",$F2808=""),"",IFERROR($F2808-LOOKUP(2,1/(($B$4:$B2807=$B2808)*($E$4:$E2807="Montagem")),$F$4:$F2807),""))</f>
        <v/>
      </c>
      <c r="I2808" s="14" t="n"/>
    </row>
    <row r="2809">
      <c r="A2809" s="15" t="n"/>
      <c r="B2809" s="14" t="n"/>
      <c r="C2809" s="14" t="n"/>
      <c r="D2809" s="14" t="n"/>
      <c r="E2809" s="14" t="n"/>
      <c r="F2809" s="18" t="n"/>
      <c r="G2809" s="17" t="n"/>
      <c r="H2809" s="18">
        <f>IF(OR($E2809&lt;&gt;"Desmontagem",$F2809=""),"",IFERROR($F2809-LOOKUP(2,1/(($B$4:$B2808=$B2809)*($E$4:$E2808="Montagem")),$F$4:$F2808),""))</f>
        <v/>
      </c>
      <c r="I2809" s="14" t="n"/>
    </row>
    <row r="2810">
      <c r="A2810" s="15" t="n"/>
      <c r="B2810" s="14" t="n"/>
      <c r="C2810" s="14" t="n"/>
      <c r="D2810" s="14" t="n"/>
      <c r="E2810" s="14" t="n"/>
      <c r="F2810" s="18" t="n"/>
      <c r="G2810" s="17" t="n"/>
      <c r="H2810" s="18">
        <f>IF(OR($E2810&lt;&gt;"Desmontagem",$F2810=""),"",IFERROR($F2810-LOOKUP(2,1/(($B$4:$B2809=$B2810)*($E$4:$E2809="Montagem")),$F$4:$F2809),""))</f>
        <v/>
      </c>
      <c r="I2810" s="14" t="n"/>
    </row>
    <row r="2811">
      <c r="A2811" s="15" t="n"/>
      <c r="B2811" s="14" t="n"/>
      <c r="C2811" s="14" t="n"/>
      <c r="D2811" s="14" t="n"/>
      <c r="E2811" s="14" t="n"/>
      <c r="F2811" s="18" t="n"/>
      <c r="G2811" s="17" t="n"/>
      <c r="H2811" s="18">
        <f>IF(OR($E2811&lt;&gt;"Desmontagem",$F2811=""),"",IFERROR($F2811-LOOKUP(2,1/(($B$4:$B2810=$B2811)*($E$4:$E2810="Montagem")),$F$4:$F2810),""))</f>
        <v/>
      </c>
      <c r="I2811" s="14" t="n"/>
    </row>
    <row r="2812">
      <c r="A2812" s="15" t="n"/>
      <c r="B2812" s="14" t="n"/>
      <c r="C2812" s="14" t="n"/>
      <c r="D2812" s="14" t="n"/>
      <c r="E2812" s="14" t="n"/>
      <c r="F2812" s="18" t="n"/>
      <c r="G2812" s="17" t="n"/>
      <c r="H2812" s="18">
        <f>IF(OR($E2812&lt;&gt;"Desmontagem",$F2812=""),"",IFERROR($F2812-LOOKUP(2,1/(($B$4:$B2811=$B2812)*($E$4:$E2811="Montagem")),$F$4:$F2811),""))</f>
        <v/>
      </c>
      <c r="I2812" s="14" t="n"/>
    </row>
    <row r="2813">
      <c r="A2813" s="15" t="n"/>
      <c r="B2813" s="14" t="n"/>
      <c r="C2813" s="14" t="n"/>
      <c r="D2813" s="14" t="n"/>
      <c r="E2813" s="14" t="n"/>
      <c r="F2813" s="18" t="n"/>
      <c r="G2813" s="17" t="n"/>
      <c r="H2813" s="18">
        <f>IF(OR($E2813&lt;&gt;"Desmontagem",$F2813=""),"",IFERROR($F2813-LOOKUP(2,1/(($B$4:$B2812=$B2813)*($E$4:$E2812="Montagem")),$F$4:$F2812),""))</f>
        <v/>
      </c>
      <c r="I2813" s="14" t="n"/>
    </row>
    <row r="2814">
      <c r="A2814" s="15" t="n"/>
      <c r="B2814" s="14" t="n"/>
      <c r="C2814" s="14" t="n"/>
      <c r="D2814" s="14" t="n"/>
      <c r="E2814" s="14" t="n"/>
      <c r="F2814" s="18" t="n"/>
      <c r="G2814" s="17" t="n"/>
      <c r="H2814" s="18">
        <f>IF(OR($E2814&lt;&gt;"Desmontagem",$F2814=""),"",IFERROR($F2814-LOOKUP(2,1/(($B$4:$B2813=$B2814)*($E$4:$E2813="Montagem")),$F$4:$F2813),""))</f>
        <v/>
      </c>
      <c r="I2814" s="14" t="n"/>
    </row>
    <row r="2815">
      <c r="A2815" s="15" t="n"/>
      <c r="B2815" s="14" t="n"/>
      <c r="C2815" s="14" t="n"/>
      <c r="D2815" s="14" t="n"/>
      <c r="E2815" s="14" t="n"/>
      <c r="F2815" s="18" t="n"/>
      <c r="G2815" s="17" t="n"/>
      <c r="H2815" s="18">
        <f>IF(OR($E2815&lt;&gt;"Desmontagem",$F2815=""),"",IFERROR($F2815-LOOKUP(2,1/(($B$4:$B2814=$B2815)*($E$4:$E2814="Montagem")),$F$4:$F2814),""))</f>
        <v/>
      </c>
      <c r="I2815" s="14" t="n"/>
    </row>
    <row r="2816">
      <c r="A2816" s="15" t="n"/>
      <c r="B2816" s="14" t="n"/>
      <c r="C2816" s="14" t="n"/>
      <c r="D2816" s="14" t="n"/>
      <c r="E2816" s="14" t="n"/>
      <c r="F2816" s="18" t="n"/>
      <c r="G2816" s="17" t="n"/>
      <c r="H2816" s="18">
        <f>IF(OR($E2816&lt;&gt;"Desmontagem",$F2816=""),"",IFERROR($F2816-LOOKUP(2,1/(($B$4:$B2815=$B2816)*($E$4:$E2815="Montagem")),$F$4:$F2815),""))</f>
        <v/>
      </c>
      <c r="I2816" s="14" t="n"/>
    </row>
    <row r="2817">
      <c r="A2817" s="15" t="n"/>
      <c r="B2817" s="14" t="n"/>
      <c r="C2817" s="14" t="n"/>
      <c r="D2817" s="14" t="n"/>
      <c r="E2817" s="14" t="n"/>
      <c r="F2817" s="18" t="n"/>
      <c r="G2817" s="17" t="n"/>
      <c r="H2817" s="18">
        <f>IF(OR($E2817&lt;&gt;"Desmontagem",$F2817=""),"",IFERROR($F2817-LOOKUP(2,1/(($B$4:$B2816=$B2817)*($E$4:$E2816="Montagem")),$F$4:$F2816),""))</f>
        <v/>
      </c>
      <c r="I2817" s="14" t="n"/>
    </row>
    <row r="2818">
      <c r="A2818" s="15" t="n"/>
      <c r="B2818" s="14" t="n"/>
      <c r="C2818" s="14" t="n"/>
      <c r="D2818" s="14" t="n"/>
      <c r="E2818" s="14" t="n"/>
      <c r="F2818" s="18" t="n"/>
      <c r="G2818" s="17" t="n"/>
      <c r="H2818" s="18">
        <f>IF(OR($E2818&lt;&gt;"Desmontagem",$F2818=""),"",IFERROR($F2818-LOOKUP(2,1/(($B$4:$B2817=$B2818)*($E$4:$E2817="Montagem")),$F$4:$F2817),""))</f>
        <v/>
      </c>
      <c r="I2818" s="14" t="n"/>
    </row>
    <row r="2819">
      <c r="A2819" s="15" t="n"/>
      <c r="B2819" s="14" t="n"/>
      <c r="C2819" s="14" t="n"/>
      <c r="D2819" s="14" t="n"/>
      <c r="E2819" s="14" t="n"/>
      <c r="F2819" s="18" t="n"/>
      <c r="G2819" s="17" t="n"/>
      <c r="H2819" s="18">
        <f>IF(OR($E2819&lt;&gt;"Desmontagem",$F2819=""),"",IFERROR($F2819-LOOKUP(2,1/(($B$4:$B2818=$B2819)*($E$4:$E2818="Montagem")),$F$4:$F2818),""))</f>
        <v/>
      </c>
      <c r="I2819" s="14" t="n"/>
    </row>
    <row r="2820">
      <c r="A2820" s="15" t="n"/>
      <c r="B2820" s="14" t="n"/>
      <c r="C2820" s="14" t="n"/>
      <c r="D2820" s="14" t="n"/>
      <c r="E2820" s="14" t="n"/>
      <c r="F2820" s="18" t="n"/>
      <c r="G2820" s="17" t="n"/>
      <c r="H2820" s="18">
        <f>IF(OR($E2820&lt;&gt;"Desmontagem",$F2820=""),"",IFERROR($F2820-LOOKUP(2,1/(($B$4:$B2819=$B2820)*($E$4:$E2819="Montagem")),$F$4:$F2819),""))</f>
        <v/>
      </c>
      <c r="I2820" s="14" t="n"/>
    </row>
    <row r="2821">
      <c r="A2821" s="15" t="n"/>
      <c r="B2821" s="14" t="n"/>
      <c r="C2821" s="14" t="n"/>
      <c r="D2821" s="14" t="n"/>
      <c r="E2821" s="14" t="n"/>
      <c r="F2821" s="18" t="n"/>
      <c r="G2821" s="17" t="n"/>
      <c r="H2821" s="18">
        <f>IF(OR($E2821&lt;&gt;"Desmontagem",$F2821=""),"",IFERROR($F2821-LOOKUP(2,1/(($B$4:$B2820=$B2821)*($E$4:$E2820="Montagem")),$F$4:$F2820),""))</f>
        <v/>
      </c>
      <c r="I2821" s="14" t="n"/>
    </row>
    <row r="2822">
      <c r="A2822" s="15" t="n"/>
      <c r="B2822" s="14" t="n"/>
      <c r="C2822" s="14" t="n"/>
      <c r="D2822" s="14" t="n"/>
      <c r="E2822" s="14" t="n"/>
      <c r="F2822" s="18" t="n"/>
      <c r="G2822" s="17" t="n"/>
      <c r="H2822" s="18">
        <f>IF(OR($E2822&lt;&gt;"Desmontagem",$F2822=""),"",IFERROR($F2822-LOOKUP(2,1/(($B$4:$B2821=$B2822)*($E$4:$E2821="Montagem")),$F$4:$F2821),""))</f>
        <v/>
      </c>
      <c r="I2822" s="14" t="n"/>
    </row>
    <row r="2823">
      <c r="A2823" s="15" t="n"/>
      <c r="B2823" s="14" t="n"/>
      <c r="C2823" s="14" t="n"/>
      <c r="D2823" s="14" t="n"/>
      <c r="E2823" s="14" t="n"/>
      <c r="F2823" s="18" t="n"/>
      <c r="G2823" s="17" t="n"/>
      <c r="H2823" s="18">
        <f>IF(OR($E2823&lt;&gt;"Desmontagem",$F2823=""),"",IFERROR($F2823-LOOKUP(2,1/(($B$4:$B2822=$B2823)*($E$4:$E2822="Montagem")),$F$4:$F2822),""))</f>
        <v/>
      </c>
      <c r="I2823" s="14" t="n"/>
    </row>
    <row r="2824">
      <c r="A2824" s="15" t="n"/>
      <c r="B2824" s="14" t="n"/>
      <c r="C2824" s="14" t="n"/>
      <c r="D2824" s="14" t="n"/>
      <c r="E2824" s="14" t="n"/>
      <c r="F2824" s="18" t="n"/>
      <c r="G2824" s="17" t="n"/>
      <c r="H2824" s="18">
        <f>IF(OR($E2824&lt;&gt;"Desmontagem",$F2824=""),"",IFERROR($F2824-LOOKUP(2,1/(($B$4:$B2823=$B2824)*($E$4:$E2823="Montagem")),$F$4:$F2823),""))</f>
        <v/>
      </c>
      <c r="I2824" s="14" t="n"/>
    </row>
    <row r="2825">
      <c r="A2825" s="15" t="n"/>
      <c r="B2825" s="14" t="n"/>
      <c r="C2825" s="14" t="n"/>
      <c r="D2825" s="14" t="n"/>
      <c r="E2825" s="14" t="n"/>
      <c r="F2825" s="18" t="n"/>
      <c r="G2825" s="17" t="n"/>
      <c r="H2825" s="18">
        <f>IF(OR($E2825&lt;&gt;"Desmontagem",$F2825=""),"",IFERROR($F2825-LOOKUP(2,1/(($B$4:$B2824=$B2825)*($E$4:$E2824="Montagem")),$F$4:$F2824),""))</f>
        <v/>
      </c>
      <c r="I2825" s="14" t="n"/>
    </row>
    <row r="2826">
      <c r="A2826" s="15" t="n"/>
      <c r="B2826" s="14" t="n"/>
      <c r="C2826" s="14" t="n"/>
      <c r="D2826" s="14" t="n"/>
      <c r="E2826" s="14" t="n"/>
      <c r="F2826" s="18" t="n"/>
      <c r="G2826" s="17" t="n"/>
      <c r="H2826" s="18">
        <f>IF(OR($E2826&lt;&gt;"Desmontagem",$F2826=""),"",IFERROR($F2826-LOOKUP(2,1/(($B$4:$B2825=$B2826)*($E$4:$E2825="Montagem")),$F$4:$F2825),""))</f>
        <v/>
      </c>
      <c r="I2826" s="14" t="n"/>
    </row>
    <row r="2827">
      <c r="A2827" s="15" t="n"/>
      <c r="B2827" s="14" t="n"/>
      <c r="C2827" s="14" t="n"/>
      <c r="D2827" s="14" t="n"/>
      <c r="E2827" s="14" t="n"/>
      <c r="F2827" s="18" t="n"/>
      <c r="G2827" s="17" t="n"/>
      <c r="H2827" s="18">
        <f>IF(OR($E2827&lt;&gt;"Desmontagem",$F2827=""),"",IFERROR($F2827-LOOKUP(2,1/(($B$4:$B2826=$B2827)*($E$4:$E2826="Montagem")),$F$4:$F2826),""))</f>
        <v/>
      </c>
      <c r="I2827" s="14" t="n"/>
    </row>
    <row r="2828">
      <c r="A2828" s="15" t="n"/>
      <c r="B2828" s="14" t="n"/>
      <c r="C2828" s="14" t="n"/>
      <c r="D2828" s="14" t="n"/>
      <c r="E2828" s="14" t="n"/>
      <c r="F2828" s="18" t="n"/>
      <c r="G2828" s="17" t="n"/>
      <c r="H2828" s="18">
        <f>IF(OR($E2828&lt;&gt;"Desmontagem",$F2828=""),"",IFERROR($F2828-LOOKUP(2,1/(($B$4:$B2827=$B2828)*($E$4:$E2827="Montagem")),$F$4:$F2827),""))</f>
        <v/>
      </c>
      <c r="I2828" s="14" t="n"/>
    </row>
    <row r="2829">
      <c r="A2829" s="15" t="n"/>
      <c r="B2829" s="14" t="n"/>
      <c r="C2829" s="14" t="n"/>
      <c r="D2829" s="14" t="n"/>
      <c r="E2829" s="14" t="n"/>
      <c r="F2829" s="18" t="n"/>
      <c r="G2829" s="17" t="n"/>
      <c r="H2829" s="18">
        <f>IF(OR($E2829&lt;&gt;"Desmontagem",$F2829=""),"",IFERROR($F2829-LOOKUP(2,1/(($B$4:$B2828=$B2829)*($E$4:$E2828="Montagem")),$F$4:$F2828),""))</f>
        <v/>
      </c>
      <c r="I2829" s="14" t="n"/>
    </row>
    <row r="2830">
      <c r="A2830" s="15" t="n"/>
      <c r="B2830" s="14" t="n"/>
      <c r="C2830" s="14" t="n"/>
      <c r="D2830" s="14" t="n"/>
      <c r="E2830" s="14" t="n"/>
      <c r="F2830" s="18" t="n"/>
      <c r="G2830" s="17" t="n"/>
      <c r="H2830" s="18">
        <f>IF(OR($E2830&lt;&gt;"Desmontagem",$F2830=""),"",IFERROR($F2830-LOOKUP(2,1/(($B$4:$B2829=$B2830)*($E$4:$E2829="Montagem")),$F$4:$F2829),""))</f>
        <v/>
      </c>
      <c r="I2830" s="14" t="n"/>
    </row>
    <row r="2831">
      <c r="A2831" s="15" t="n"/>
      <c r="B2831" s="14" t="n"/>
      <c r="C2831" s="14" t="n"/>
      <c r="D2831" s="14" t="n"/>
      <c r="E2831" s="14" t="n"/>
      <c r="F2831" s="18" t="n"/>
      <c r="G2831" s="17" t="n"/>
      <c r="H2831" s="18">
        <f>IF(OR($E2831&lt;&gt;"Desmontagem",$F2831=""),"",IFERROR($F2831-LOOKUP(2,1/(($B$4:$B2830=$B2831)*($E$4:$E2830="Montagem")),$F$4:$F2830),""))</f>
        <v/>
      </c>
      <c r="I2831" s="14" t="n"/>
    </row>
    <row r="2832">
      <c r="A2832" s="15" t="n"/>
      <c r="B2832" s="14" t="n"/>
      <c r="C2832" s="14" t="n"/>
      <c r="D2832" s="14" t="n"/>
      <c r="E2832" s="14" t="n"/>
      <c r="F2832" s="18" t="n"/>
      <c r="G2832" s="17" t="n"/>
      <c r="H2832" s="18">
        <f>IF(OR($E2832&lt;&gt;"Desmontagem",$F2832=""),"",IFERROR($F2832-LOOKUP(2,1/(($B$4:$B2831=$B2832)*($E$4:$E2831="Montagem")),$F$4:$F2831),""))</f>
        <v/>
      </c>
      <c r="I2832" s="14" t="n"/>
    </row>
    <row r="2833">
      <c r="A2833" s="15" t="n"/>
      <c r="B2833" s="14" t="n"/>
      <c r="C2833" s="14" t="n"/>
      <c r="D2833" s="14" t="n"/>
      <c r="E2833" s="14" t="n"/>
      <c r="F2833" s="18" t="n"/>
      <c r="G2833" s="17" t="n"/>
      <c r="H2833" s="18">
        <f>IF(OR($E2833&lt;&gt;"Desmontagem",$F2833=""),"",IFERROR($F2833-LOOKUP(2,1/(($B$4:$B2832=$B2833)*($E$4:$E2832="Montagem")),$F$4:$F2832),""))</f>
        <v/>
      </c>
      <c r="I2833" s="14" t="n"/>
    </row>
    <row r="2834">
      <c r="A2834" s="15" t="n"/>
      <c r="B2834" s="14" t="n"/>
      <c r="C2834" s="14" t="n"/>
      <c r="D2834" s="14" t="n"/>
      <c r="E2834" s="14" t="n"/>
      <c r="F2834" s="18" t="n"/>
      <c r="G2834" s="17" t="n"/>
      <c r="H2834" s="18">
        <f>IF(OR($E2834&lt;&gt;"Desmontagem",$F2834=""),"",IFERROR($F2834-LOOKUP(2,1/(($B$4:$B2833=$B2834)*($E$4:$E2833="Montagem")),$F$4:$F2833),""))</f>
        <v/>
      </c>
      <c r="I2834" s="14" t="n"/>
    </row>
    <row r="2835">
      <c r="A2835" s="15" t="n"/>
      <c r="B2835" s="14" t="n"/>
      <c r="C2835" s="14" t="n"/>
      <c r="D2835" s="14" t="n"/>
      <c r="E2835" s="14" t="n"/>
      <c r="F2835" s="18" t="n"/>
      <c r="G2835" s="17" t="n"/>
      <c r="H2835" s="18">
        <f>IF(OR($E2835&lt;&gt;"Desmontagem",$F2835=""),"",IFERROR($F2835-LOOKUP(2,1/(($B$4:$B2834=$B2835)*($E$4:$E2834="Montagem")),$F$4:$F2834),""))</f>
        <v/>
      </c>
      <c r="I2835" s="14" t="n"/>
    </row>
    <row r="2836">
      <c r="A2836" s="15" t="n"/>
      <c r="B2836" s="14" t="n"/>
      <c r="C2836" s="14" t="n"/>
      <c r="D2836" s="14" t="n"/>
      <c r="E2836" s="14" t="n"/>
      <c r="F2836" s="18" t="n"/>
      <c r="G2836" s="17" t="n"/>
      <c r="H2836" s="18">
        <f>IF(OR($E2836&lt;&gt;"Desmontagem",$F2836=""),"",IFERROR($F2836-LOOKUP(2,1/(($B$4:$B2835=$B2836)*($E$4:$E2835="Montagem")),$F$4:$F2835),""))</f>
        <v/>
      </c>
      <c r="I2836" s="14" t="n"/>
    </row>
    <row r="2837">
      <c r="A2837" s="15" t="n"/>
      <c r="B2837" s="14" t="n"/>
      <c r="C2837" s="14" t="n"/>
      <c r="D2837" s="14" t="n"/>
      <c r="E2837" s="14" t="n"/>
      <c r="F2837" s="18" t="n"/>
      <c r="G2837" s="17" t="n"/>
      <c r="H2837" s="18">
        <f>IF(OR($E2837&lt;&gt;"Desmontagem",$F2837=""),"",IFERROR($F2837-LOOKUP(2,1/(($B$4:$B2836=$B2837)*($E$4:$E2836="Montagem")),$F$4:$F2836),""))</f>
        <v/>
      </c>
      <c r="I2837" s="14" t="n"/>
    </row>
    <row r="2838">
      <c r="A2838" s="15" t="n"/>
      <c r="B2838" s="14" t="n"/>
      <c r="C2838" s="14" t="n"/>
      <c r="D2838" s="14" t="n"/>
      <c r="E2838" s="14" t="n"/>
      <c r="F2838" s="18" t="n"/>
      <c r="G2838" s="17" t="n"/>
      <c r="H2838" s="18">
        <f>IF(OR($E2838&lt;&gt;"Desmontagem",$F2838=""),"",IFERROR($F2838-LOOKUP(2,1/(($B$4:$B2837=$B2838)*($E$4:$E2837="Montagem")),$F$4:$F2837),""))</f>
        <v/>
      </c>
      <c r="I2838" s="14" t="n"/>
    </row>
    <row r="2839">
      <c r="A2839" s="15" t="n"/>
      <c r="B2839" s="14" t="n"/>
      <c r="C2839" s="14" t="n"/>
      <c r="D2839" s="14" t="n"/>
      <c r="E2839" s="14" t="n"/>
      <c r="F2839" s="18" t="n"/>
      <c r="G2839" s="17" t="n"/>
      <c r="H2839" s="18">
        <f>IF(OR($E2839&lt;&gt;"Desmontagem",$F2839=""),"",IFERROR($F2839-LOOKUP(2,1/(($B$4:$B2838=$B2839)*($E$4:$E2838="Montagem")),$F$4:$F2838),""))</f>
        <v/>
      </c>
      <c r="I2839" s="14" t="n"/>
    </row>
    <row r="2840">
      <c r="A2840" s="15" t="n"/>
      <c r="B2840" s="14" t="n"/>
      <c r="C2840" s="14" t="n"/>
      <c r="D2840" s="14" t="n"/>
      <c r="E2840" s="14" t="n"/>
      <c r="F2840" s="18" t="n"/>
      <c r="G2840" s="17" t="n"/>
      <c r="H2840" s="18">
        <f>IF(OR($E2840&lt;&gt;"Desmontagem",$F2840=""),"",IFERROR($F2840-LOOKUP(2,1/(($B$4:$B2839=$B2840)*($E$4:$E2839="Montagem")),$F$4:$F2839),""))</f>
        <v/>
      </c>
      <c r="I2840" s="14" t="n"/>
    </row>
    <row r="2841">
      <c r="A2841" s="15" t="n"/>
      <c r="B2841" s="14" t="n"/>
      <c r="C2841" s="14" t="n"/>
      <c r="D2841" s="14" t="n"/>
      <c r="E2841" s="14" t="n"/>
      <c r="F2841" s="18" t="n"/>
      <c r="G2841" s="17" t="n"/>
      <c r="H2841" s="18">
        <f>IF(OR($E2841&lt;&gt;"Desmontagem",$F2841=""),"",IFERROR($F2841-LOOKUP(2,1/(($B$4:$B2840=$B2841)*($E$4:$E2840="Montagem")),$F$4:$F2840),""))</f>
        <v/>
      </c>
      <c r="I2841" s="14" t="n"/>
    </row>
    <row r="2842">
      <c r="A2842" s="15" t="n"/>
      <c r="B2842" s="14" t="n"/>
      <c r="C2842" s="14" t="n"/>
      <c r="D2842" s="14" t="n"/>
      <c r="E2842" s="14" t="n"/>
      <c r="F2842" s="18" t="n"/>
      <c r="G2842" s="17" t="n"/>
      <c r="H2842" s="18">
        <f>IF(OR($E2842&lt;&gt;"Desmontagem",$F2842=""),"",IFERROR($F2842-LOOKUP(2,1/(($B$4:$B2841=$B2842)*($E$4:$E2841="Montagem")),$F$4:$F2841),""))</f>
        <v/>
      </c>
      <c r="I2842" s="14" t="n"/>
    </row>
    <row r="2843">
      <c r="A2843" s="15" t="n"/>
      <c r="B2843" s="14" t="n"/>
      <c r="C2843" s="14" t="n"/>
      <c r="D2843" s="14" t="n"/>
      <c r="E2843" s="14" t="n"/>
      <c r="F2843" s="18" t="n"/>
      <c r="G2843" s="17" t="n"/>
      <c r="H2843" s="18">
        <f>IF(OR($E2843&lt;&gt;"Desmontagem",$F2843=""),"",IFERROR($F2843-LOOKUP(2,1/(($B$4:$B2842=$B2843)*($E$4:$E2842="Montagem")),$F$4:$F2842),""))</f>
        <v/>
      </c>
      <c r="I2843" s="14" t="n"/>
    </row>
    <row r="2844">
      <c r="A2844" s="15" t="n"/>
      <c r="B2844" s="14" t="n"/>
      <c r="C2844" s="14" t="n"/>
      <c r="D2844" s="14" t="n"/>
      <c r="E2844" s="14" t="n"/>
      <c r="F2844" s="18" t="n"/>
      <c r="G2844" s="17" t="n"/>
      <c r="H2844" s="18">
        <f>IF(OR($E2844&lt;&gt;"Desmontagem",$F2844=""),"",IFERROR($F2844-LOOKUP(2,1/(($B$4:$B2843=$B2844)*($E$4:$E2843="Montagem")),$F$4:$F2843),""))</f>
        <v/>
      </c>
      <c r="I2844" s="14" t="n"/>
    </row>
    <row r="2845">
      <c r="A2845" s="15" t="n"/>
      <c r="B2845" s="14" t="n"/>
      <c r="C2845" s="14" t="n"/>
      <c r="D2845" s="14" t="n"/>
      <c r="E2845" s="14" t="n"/>
      <c r="F2845" s="18" t="n"/>
      <c r="G2845" s="17" t="n"/>
      <c r="H2845" s="18">
        <f>IF(OR($E2845&lt;&gt;"Desmontagem",$F2845=""),"",IFERROR($F2845-LOOKUP(2,1/(($B$4:$B2844=$B2845)*($E$4:$E2844="Montagem")),$F$4:$F2844),""))</f>
        <v/>
      </c>
      <c r="I2845" s="14" t="n"/>
    </row>
    <row r="2846">
      <c r="A2846" s="15" t="n"/>
      <c r="B2846" s="14" t="n"/>
      <c r="C2846" s="14" t="n"/>
      <c r="D2846" s="14" t="n"/>
      <c r="E2846" s="14" t="n"/>
      <c r="F2846" s="18" t="n"/>
      <c r="G2846" s="17" t="n"/>
      <c r="H2846" s="18">
        <f>IF(OR($E2846&lt;&gt;"Desmontagem",$F2846=""),"",IFERROR($F2846-LOOKUP(2,1/(($B$4:$B2845=$B2846)*($E$4:$E2845="Montagem")),$F$4:$F2845),""))</f>
        <v/>
      </c>
      <c r="I2846" s="14" t="n"/>
    </row>
    <row r="2847">
      <c r="A2847" s="15" t="n"/>
      <c r="B2847" s="14" t="n"/>
      <c r="C2847" s="14" t="n"/>
      <c r="D2847" s="14" t="n"/>
      <c r="E2847" s="14" t="n"/>
      <c r="F2847" s="18" t="n"/>
      <c r="G2847" s="17" t="n"/>
      <c r="H2847" s="18">
        <f>IF(OR($E2847&lt;&gt;"Desmontagem",$F2847=""),"",IFERROR($F2847-LOOKUP(2,1/(($B$4:$B2846=$B2847)*($E$4:$E2846="Montagem")),$F$4:$F2846),""))</f>
        <v/>
      </c>
      <c r="I2847" s="14" t="n"/>
    </row>
    <row r="2848">
      <c r="A2848" s="15" t="n"/>
      <c r="B2848" s="14" t="n"/>
      <c r="C2848" s="14" t="n"/>
      <c r="D2848" s="14" t="n"/>
      <c r="E2848" s="14" t="n"/>
      <c r="F2848" s="18" t="n"/>
      <c r="G2848" s="17" t="n"/>
      <c r="H2848" s="18">
        <f>IF(OR($E2848&lt;&gt;"Desmontagem",$F2848=""),"",IFERROR($F2848-LOOKUP(2,1/(($B$4:$B2847=$B2848)*($E$4:$E2847="Montagem")),$F$4:$F2847),""))</f>
        <v/>
      </c>
      <c r="I2848" s="14" t="n"/>
    </row>
    <row r="2849">
      <c r="A2849" s="15" t="n"/>
      <c r="B2849" s="14" t="n"/>
      <c r="C2849" s="14" t="n"/>
      <c r="D2849" s="14" t="n"/>
      <c r="E2849" s="14" t="n"/>
      <c r="F2849" s="18" t="n"/>
      <c r="G2849" s="17" t="n"/>
      <c r="H2849" s="18">
        <f>IF(OR($E2849&lt;&gt;"Desmontagem",$F2849=""),"",IFERROR($F2849-LOOKUP(2,1/(($B$4:$B2848=$B2849)*($E$4:$E2848="Montagem")),$F$4:$F2848),""))</f>
        <v/>
      </c>
      <c r="I2849" s="14" t="n"/>
    </row>
    <row r="2850">
      <c r="A2850" s="15" t="n"/>
      <c r="B2850" s="14" t="n"/>
      <c r="C2850" s="14" t="n"/>
      <c r="D2850" s="14" t="n"/>
      <c r="E2850" s="14" t="n"/>
      <c r="F2850" s="18" t="n"/>
      <c r="G2850" s="17" t="n"/>
      <c r="H2850" s="18">
        <f>IF(OR($E2850&lt;&gt;"Desmontagem",$F2850=""),"",IFERROR($F2850-LOOKUP(2,1/(($B$4:$B2849=$B2850)*($E$4:$E2849="Montagem")),$F$4:$F2849),""))</f>
        <v/>
      </c>
      <c r="I2850" s="14" t="n"/>
    </row>
    <row r="2851">
      <c r="A2851" s="15" t="n"/>
      <c r="B2851" s="14" t="n"/>
      <c r="C2851" s="14" t="n"/>
      <c r="D2851" s="14" t="n"/>
      <c r="E2851" s="14" t="n"/>
      <c r="F2851" s="18" t="n"/>
      <c r="G2851" s="17" t="n"/>
      <c r="H2851" s="18">
        <f>IF(OR($E2851&lt;&gt;"Desmontagem",$F2851=""),"",IFERROR($F2851-LOOKUP(2,1/(($B$4:$B2850=$B2851)*($E$4:$E2850="Montagem")),$F$4:$F2850),""))</f>
        <v/>
      </c>
      <c r="I2851" s="14" t="n"/>
    </row>
    <row r="2852">
      <c r="A2852" s="15" t="n"/>
      <c r="B2852" s="14" t="n"/>
      <c r="C2852" s="14" t="n"/>
      <c r="D2852" s="14" t="n"/>
      <c r="E2852" s="14" t="n"/>
      <c r="F2852" s="18" t="n"/>
      <c r="G2852" s="17" t="n"/>
      <c r="H2852" s="18">
        <f>IF(OR($E2852&lt;&gt;"Desmontagem",$F2852=""),"",IFERROR($F2852-LOOKUP(2,1/(($B$4:$B2851=$B2852)*($E$4:$E2851="Montagem")),$F$4:$F2851),""))</f>
        <v/>
      </c>
      <c r="I2852" s="14" t="n"/>
    </row>
    <row r="2853">
      <c r="A2853" s="15" t="n"/>
      <c r="B2853" s="14" t="n"/>
      <c r="C2853" s="14" t="n"/>
      <c r="D2853" s="14" t="n"/>
      <c r="E2853" s="14" t="n"/>
      <c r="F2853" s="18" t="n"/>
      <c r="G2853" s="17" t="n"/>
      <c r="H2853" s="18">
        <f>IF(OR($E2853&lt;&gt;"Desmontagem",$F2853=""),"",IFERROR($F2853-LOOKUP(2,1/(($B$4:$B2852=$B2853)*($E$4:$E2852="Montagem")),$F$4:$F2852),""))</f>
        <v/>
      </c>
      <c r="I2853" s="14" t="n"/>
    </row>
    <row r="2854">
      <c r="A2854" s="15" t="n"/>
      <c r="B2854" s="14" t="n"/>
      <c r="C2854" s="14" t="n"/>
      <c r="D2854" s="14" t="n"/>
      <c r="E2854" s="14" t="n"/>
      <c r="F2854" s="18" t="n"/>
      <c r="G2854" s="17" t="n"/>
      <c r="H2854" s="18">
        <f>IF(OR($E2854&lt;&gt;"Desmontagem",$F2854=""),"",IFERROR($F2854-LOOKUP(2,1/(($B$4:$B2853=$B2854)*($E$4:$E2853="Montagem")),$F$4:$F2853),""))</f>
        <v/>
      </c>
      <c r="I2854" s="14" t="n"/>
    </row>
    <row r="2855">
      <c r="A2855" s="15" t="n"/>
      <c r="B2855" s="14" t="n"/>
      <c r="C2855" s="14" t="n"/>
      <c r="D2855" s="14" t="n"/>
      <c r="E2855" s="14" t="n"/>
      <c r="F2855" s="18" t="n"/>
      <c r="G2855" s="17" t="n"/>
      <c r="H2855" s="18">
        <f>IF(OR($E2855&lt;&gt;"Desmontagem",$F2855=""),"",IFERROR($F2855-LOOKUP(2,1/(($B$4:$B2854=$B2855)*($E$4:$E2854="Montagem")),$F$4:$F2854),""))</f>
        <v/>
      </c>
      <c r="I2855" s="14" t="n"/>
    </row>
    <row r="2856">
      <c r="A2856" s="15" t="n"/>
      <c r="B2856" s="14" t="n"/>
      <c r="C2856" s="14" t="n"/>
      <c r="D2856" s="14" t="n"/>
      <c r="E2856" s="14" t="n"/>
      <c r="F2856" s="18" t="n"/>
      <c r="G2856" s="17" t="n"/>
      <c r="H2856" s="18">
        <f>IF(OR($E2856&lt;&gt;"Desmontagem",$F2856=""),"",IFERROR($F2856-LOOKUP(2,1/(($B$4:$B2855=$B2856)*($E$4:$E2855="Montagem")),$F$4:$F2855),""))</f>
        <v/>
      </c>
      <c r="I2856" s="14" t="n"/>
    </row>
    <row r="2857">
      <c r="A2857" s="15" t="n"/>
      <c r="B2857" s="14" t="n"/>
      <c r="C2857" s="14" t="n"/>
      <c r="D2857" s="14" t="n"/>
      <c r="E2857" s="14" t="n"/>
      <c r="F2857" s="18" t="n"/>
      <c r="G2857" s="17" t="n"/>
      <c r="H2857" s="18">
        <f>IF(OR($E2857&lt;&gt;"Desmontagem",$F2857=""),"",IFERROR($F2857-LOOKUP(2,1/(($B$4:$B2856=$B2857)*($E$4:$E2856="Montagem")),$F$4:$F2856),""))</f>
        <v/>
      </c>
      <c r="I2857" s="14" t="n"/>
    </row>
    <row r="2858">
      <c r="A2858" s="15" t="n"/>
      <c r="B2858" s="14" t="n"/>
      <c r="C2858" s="14" t="n"/>
      <c r="D2858" s="14" t="n"/>
      <c r="E2858" s="14" t="n"/>
      <c r="F2858" s="18" t="n"/>
      <c r="G2858" s="17" t="n"/>
      <c r="H2858" s="18">
        <f>IF(OR($E2858&lt;&gt;"Desmontagem",$F2858=""),"",IFERROR($F2858-LOOKUP(2,1/(($B$4:$B2857=$B2858)*($E$4:$E2857="Montagem")),$F$4:$F2857),""))</f>
        <v/>
      </c>
      <c r="I2858" s="14" t="n"/>
    </row>
    <row r="2859">
      <c r="A2859" s="15" t="n"/>
      <c r="B2859" s="14" t="n"/>
      <c r="C2859" s="14" t="n"/>
      <c r="D2859" s="14" t="n"/>
      <c r="E2859" s="14" t="n"/>
      <c r="F2859" s="18" t="n"/>
      <c r="G2859" s="17" t="n"/>
      <c r="H2859" s="18">
        <f>IF(OR($E2859&lt;&gt;"Desmontagem",$F2859=""),"",IFERROR($F2859-LOOKUP(2,1/(($B$4:$B2858=$B2859)*($E$4:$E2858="Montagem")),$F$4:$F2858),""))</f>
        <v/>
      </c>
      <c r="I2859" s="14" t="n"/>
    </row>
    <row r="2860">
      <c r="A2860" s="15" t="n"/>
      <c r="B2860" s="14" t="n"/>
      <c r="C2860" s="14" t="n"/>
      <c r="D2860" s="14" t="n"/>
      <c r="E2860" s="14" t="n"/>
      <c r="F2860" s="18" t="n"/>
      <c r="G2860" s="17" t="n"/>
      <c r="H2860" s="18">
        <f>IF(OR($E2860&lt;&gt;"Desmontagem",$F2860=""),"",IFERROR($F2860-LOOKUP(2,1/(($B$4:$B2859=$B2860)*($E$4:$E2859="Montagem")),$F$4:$F2859),""))</f>
        <v/>
      </c>
      <c r="I2860" s="14" t="n"/>
    </row>
    <row r="2861">
      <c r="A2861" s="15" t="n"/>
      <c r="B2861" s="14" t="n"/>
      <c r="C2861" s="14" t="n"/>
      <c r="D2861" s="14" t="n"/>
      <c r="E2861" s="14" t="n"/>
      <c r="F2861" s="18" t="n"/>
      <c r="G2861" s="17" t="n"/>
      <c r="H2861" s="18">
        <f>IF(OR($E2861&lt;&gt;"Desmontagem",$F2861=""),"",IFERROR($F2861-LOOKUP(2,1/(($B$4:$B2860=$B2861)*($E$4:$E2860="Montagem")),$F$4:$F2860),""))</f>
        <v/>
      </c>
      <c r="I2861" s="14" t="n"/>
    </row>
    <row r="2862">
      <c r="A2862" s="15" t="n"/>
      <c r="B2862" s="14" t="n"/>
      <c r="C2862" s="14" t="n"/>
      <c r="D2862" s="14" t="n"/>
      <c r="E2862" s="14" t="n"/>
      <c r="F2862" s="18" t="n"/>
      <c r="G2862" s="17" t="n"/>
      <c r="H2862" s="18">
        <f>IF(OR($E2862&lt;&gt;"Desmontagem",$F2862=""),"",IFERROR($F2862-LOOKUP(2,1/(($B$4:$B2861=$B2862)*($E$4:$E2861="Montagem")),$F$4:$F2861),""))</f>
        <v/>
      </c>
      <c r="I2862" s="14" t="n"/>
    </row>
    <row r="2863">
      <c r="A2863" s="15" t="n"/>
      <c r="B2863" s="14" t="n"/>
      <c r="C2863" s="14" t="n"/>
      <c r="D2863" s="14" t="n"/>
      <c r="E2863" s="14" t="n"/>
      <c r="F2863" s="18" t="n"/>
      <c r="G2863" s="17" t="n"/>
      <c r="H2863" s="18">
        <f>IF(OR($E2863&lt;&gt;"Desmontagem",$F2863=""),"",IFERROR($F2863-LOOKUP(2,1/(($B$4:$B2862=$B2863)*($E$4:$E2862="Montagem")),$F$4:$F2862),""))</f>
        <v/>
      </c>
      <c r="I2863" s="14" t="n"/>
    </row>
    <row r="2864">
      <c r="A2864" s="15" t="n"/>
      <c r="B2864" s="14" t="n"/>
      <c r="C2864" s="14" t="n"/>
      <c r="D2864" s="14" t="n"/>
      <c r="E2864" s="14" t="n"/>
      <c r="F2864" s="18" t="n"/>
      <c r="G2864" s="17" t="n"/>
      <c r="H2864" s="18">
        <f>IF(OR($E2864&lt;&gt;"Desmontagem",$F2864=""),"",IFERROR($F2864-LOOKUP(2,1/(($B$4:$B2863=$B2864)*($E$4:$E2863="Montagem")),$F$4:$F2863),""))</f>
        <v/>
      </c>
      <c r="I2864" s="14" t="n"/>
    </row>
    <row r="2865">
      <c r="A2865" s="15" t="n"/>
      <c r="B2865" s="14" t="n"/>
      <c r="C2865" s="14" t="n"/>
      <c r="D2865" s="14" t="n"/>
      <c r="E2865" s="14" t="n"/>
      <c r="F2865" s="18" t="n"/>
      <c r="G2865" s="17" t="n"/>
      <c r="H2865" s="18">
        <f>IF(OR($E2865&lt;&gt;"Desmontagem",$F2865=""),"",IFERROR($F2865-LOOKUP(2,1/(($B$4:$B2864=$B2865)*($E$4:$E2864="Montagem")),$F$4:$F2864),""))</f>
        <v/>
      </c>
      <c r="I2865" s="14" t="n"/>
    </row>
    <row r="2866">
      <c r="A2866" s="15" t="n"/>
      <c r="B2866" s="14" t="n"/>
      <c r="C2866" s="14" t="n"/>
      <c r="D2866" s="14" t="n"/>
      <c r="E2866" s="14" t="n"/>
      <c r="F2866" s="18" t="n"/>
      <c r="G2866" s="17" t="n"/>
      <c r="H2866" s="18">
        <f>IF(OR($E2866&lt;&gt;"Desmontagem",$F2866=""),"",IFERROR($F2866-LOOKUP(2,1/(($B$4:$B2865=$B2866)*($E$4:$E2865="Montagem")),$F$4:$F2865),""))</f>
        <v/>
      </c>
      <c r="I2866" s="14" t="n"/>
    </row>
    <row r="2867">
      <c r="A2867" s="15" t="n"/>
      <c r="B2867" s="14" t="n"/>
      <c r="C2867" s="14" t="n"/>
      <c r="D2867" s="14" t="n"/>
      <c r="E2867" s="14" t="n"/>
      <c r="F2867" s="18" t="n"/>
      <c r="G2867" s="17" t="n"/>
      <c r="H2867" s="18">
        <f>IF(OR($E2867&lt;&gt;"Desmontagem",$F2867=""),"",IFERROR($F2867-LOOKUP(2,1/(($B$4:$B2866=$B2867)*($E$4:$E2866="Montagem")),$F$4:$F2866),""))</f>
        <v/>
      </c>
      <c r="I2867" s="14" t="n"/>
    </row>
    <row r="2868">
      <c r="A2868" s="15" t="n"/>
      <c r="B2868" s="14" t="n"/>
      <c r="C2868" s="14" t="n"/>
      <c r="D2868" s="14" t="n"/>
      <c r="E2868" s="14" t="n"/>
      <c r="F2868" s="18" t="n"/>
      <c r="G2868" s="17" t="n"/>
      <c r="H2868" s="18">
        <f>IF(OR($E2868&lt;&gt;"Desmontagem",$F2868=""),"",IFERROR($F2868-LOOKUP(2,1/(($B$4:$B2867=$B2868)*($E$4:$E2867="Montagem")),$F$4:$F2867),""))</f>
        <v/>
      </c>
      <c r="I2868" s="14" t="n"/>
    </row>
    <row r="2869">
      <c r="A2869" s="15" t="n"/>
      <c r="B2869" s="14" t="n"/>
      <c r="C2869" s="14" t="n"/>
      <c r="D2869" s="14" t="n"/>
      <c r="E2869" s="14" t="n"/>
      <c r="F2869" s="18" t="n"/>
      <c r="G2869" s="17" t="n"/>
      <c r="H2869" s="18">
        <f>IF(OR($E2869&lt;&gt;"Desmontagem",$F2869=""),"",IFERROR($F2869-LOOKUP(2,1/(($B$4:$B2868=$B2869)*($E$4:$E2868="Montagem")),$F$4:$F2868),""))</f>
        <v/>
      </c>
      <c r="I2869" s="14" t="n"/>
    </row>
    <row r="2870">
      <c r="A2870" s="15" t="n"/>
      <c r="B2870" s="14" t="n"/>
      <c r="C2870" s="14" t="n"/>
      <c r="D2870" s="14" t="n"/>
      <c r="E2870" s="14" t="n"/>
      <c r="F2870" s="18" t="n"/>
      <c r="G2870" s="17" t="n"/>
      <c r="H2870" s="18">
        <f>IF(OR($E2870&lt;&gt;"Desmontagem",$F2870=""),"",IFERROR($F2870-LOOKUP(2,1/(($B$4:$B2869=$B2870)*($E$4:$E2869="Montagem")),$F$4:$F2869),""))</f>
        <v/>
      </c>
      <c r="I2870" s="14" t="n"/>
    </row>
    <row r="2871">
      <c r="A2871" s="15" t="n"/>
      <c r="B2871" s="14" t="n"/>
      <c r="C2871" s="14" t="n"/>
      <c r="D2871" s="14" t="n"/>
      <c r="E2871" s="14" t="n"/>
      <c r="F2871" s="18" t="n"/>
      <c r="G2871" s="17" t="n"/>
      <c r="H2871" s="18">
        <f>IF(OR($E2871&lt;&gt;"Desmontagem",$F2871=""),"",IFERROR($F2871-LOOKUP(2,1/(($B$4:$B2870=$B2871)*($E$4:$E2870="Montagem")),$F$4:$F2870),""))</f>
        <v/>
      </c>
      <c r="I2871" s="14" t="n"/>
    </row>
    <row r="2872">
      <c r="A2872" s="15" t="n"/>
      <c r="B2872" s="14" t="n"/>
      <c r="C2872" s="14" t="n"/>
      <c r="D2872" s="14" t="n"/>
      <c r="E2872" s="14" t="n"/>
      <c r="F2872" s="18" t="n"/>
      <c r="G2872" s="17" t="n"/>
      <c r="H2872" s="18">
        <f>IF(OR($E2872&lt;&gt;"Desmontagem",$F2872=""),"",IFERROR($F2872-LOOKUP(2,1/(($B$4:$B2871=$B2872)*($E$4:$E2871="Montagem")),$F$4:$F2871),""))</f>
        <v/>
      </c>
      <c r="I2872" s="14" t="n"/>
    </row>
    <row r="2873">
      <c r="A2873" s="15" t="n"/>
      <c r="B2873" s="14" t="n"/>
      <c r="C2873" s="14" t="n"/>
      <c r="D2873" s="14" t="n"/>
      <c r="E2873" s="14" t="n"/>
      <c r="F2873" s="18" t="n"/>
      <c r="G2873" s="17" t="n"/>
      <c r="H2873" s="18">
        <f>IF(OR($E2873&lt;&gt;"Desmontagem",$F2873=""),"",IFERROR($F2873-LOOKUP(2,1/(($B$4:$B2872=$B2873)*($E$4:$E2872="Montagem")),$F$4:$F2872),""))</f>
        <v/>
      </c>
      <c r="I2873" s="14" t="n"/>
    </row>
    <row r="2874">
      <c r="A2874" s="15" t="n"/>
      <c r="B2874" s="14" t="n"/>
      <c r="C2874" s="14" t="n"/>
      <c r="D2874" s="14" t="n"/>
      <c r="E2874" s="14" t="n"/>
      <c r="F2874" s="18" t="n"/>
      <c r="G2874" s="17" t="n"/>
      <c r="H2874" s="18">
        <f>IF(OR($E2874&lt;&gt;"Desmontagem",$F2874=""),"",IFERROR($F2874-LOOKUP(2,1/(($B$4:$B2873=$B2874)*($E$4:$E2873="Montagem")),$F$4:$F2873),""))</f>
        <v/>
      </c>
      <c r="I2874" s="14" t="n"/>
    </row>
    <row r="2875">
      <c r="A2875" s="15" t="n"/>
      <c r="B2875" s="14" t="n"/>
      <c r="C2875" s="14" t="n"/>
      <c r="D2875" s="14" t="n"/>
      <c r="E2875" s="14" t="n"/>
      <c r="F2875" s="18" t="n"/>
      <c r="G2875" s="17" t="n"/>
      <c r="H2875" s="18">
        <f>IF(OR($E2875&lt;&gt;"Desmontagem",$F2875=""),"",IFERROR($F2875-LOOKUP(2,1/(($B$4:$B2874=$B2875)*($E$4:$E2874="Montagem")),$F$4:$F2874),""))</f>
        <v/>
      </c>
      <c r="I2875" s="14" t="n"/>
    </row>
    <row r="2876">
      <c r="A2876" s="15" t="n"/>
      <c r="B2876" s="14" t="n"/>
      <c r="C2876" s="14" t="n"/>
      <c r="D2876" s="14" t="n"/>
      <c r="E2876" s="14" t="n"/>
      <c r="F2876" s="18" t="n"/>
      <c r="G2876" s="17" t="n"/>
      <c r="H2876" s="18">
        <f>IF(OR($E2876&lt;&gt;"Desmontagem",$F2876=""),"",IFERROR($F2876-LOOKUP(2,1/(($B$4:$B2875=$B2876)*($E$4:$E2875="Montagem")),$F$4:$F2875),""))</f>
        <v/>
      </c>
      <c r="I2876" s="14" t="n"/>
    </row>
    <row r="2877">
      <c r="A2877" s="15" t="n"/>
      <c r="B2877" s="14" t="n"/>
      <c r="C2877" s="14" t="n"/>
      <c r="D2877" s="14" t="n"/>
      <c r="E2877" s="14" t="n"/>
      <c r="F2877" s="18" t="n"/>
      <c r="G2877" s="17" t="n"/>
      <c r="H2877" s="18">
        <f>IF(OR($E2877&lt;&gt;"Desmontagem",$F2877=""),"",IFERROR($F2877-LOOKUP(2,1/(($B$4:$B2876=$B2877)*($E$4:$E2876="Montagem")),$F$4:$F2876),""))</f>
        <v/>
      </c>
      <c r="I2877" s="14" t="n"/>
    </row>
    <row r="2878">
      <c r="A2878" s="15" t="n"/>
      <c r="B2878" s="14" t="n"/>
      <c r="C2878" s="14" t="n"/>
      <c r="D2878" s="14" t="n"/>
      <c r="E2878" s="14" t="n"/>
      <c r="F2878" s="18" t="n"/>
      <c r="G2878" s="17" t="n"/>
      <c r="H2878" s="18">
        <f>IF(OR($E2878&lt;&gt;"Desmontagem",$F2878=""),"",IFERROR($F2878-LOOKUP(2,1/(($B$4:$B2877=$B2878)*($E$4:$E2877="Montagem")),$F$4:$F2877),""))</f>
        <v/>
      </c>
      <c r="I2878" s="14" t="n"/>
    </row>
    <row r="2879">
      <c r="A2879" s="15" t="n"/>
      <c r="B2879" s="14" t="n"/>
      <c r="C2879" s="14" t="n"/>
      <c r="D2879" s="14" t="n"/>
      <c r="E2879" s="14" t="n"/>
      <c r="F2879" s="18" t="n"/>
      <c r="G2879" s="17" t="n"/>
      <c r="H2879" s="18">
        <f>IF(OR($E2879&lt;&gt;"Desmontagem",$F2879=""),"",IFERROR($F2879-LOOKUP(2,1/(($B$4:$B2878=$B2879)*($E$4:$E2878="Montagem")),$F$4:$F2878),""))</f>
        <v/>
      </c>
      <c r="I2879" s="14" t="n"/>
    </row>
    <row r="2880">
      <c r="A2880" s="15" t="n"/>
      <c r="B2880" s="14" t="n"/>
      <c r="C2880" s="14" t="n"/>
      <c r="D2880" s="14" t="n"/>
      <c r="E2880" s="14" t="n"/>
      <c r="F2880" s="18" t="n"/>
      <c r="G2880" s="17" t="n"/>
      <c r="H2880" s="18">
        <f>IF(OR($E2880&lt;&gt;"Desmontagem",$F2880=""),"",IFERROR($F2880-LOOKUP(2,1/(($B$4:$B2879=$B2880)*($E$4:$E2879="Montagem")),$F$4:$F2879),""))</f>
        <v/>
      </c>
      <c r="I2880" s="14" t="n"/>
    </row>
    <row r="2881">
      <c r="A2881" s="15" t="n"/>
      <c r="B2881" s="14" t="n"/>
      <c r="C2881" s="14" t="n"/>
      <c r="D2881" s="14" t="n"/>
      <c r="E2881" s="14" t="n"/>
      <c r="F2881" s="18" t="n"/>
      <c r="G2881" s="17" t="n"/>
      <c r="H2881" s="18">
        <f>IF(OR($E2881&lt;&gt;"Desmontagem",$F2881=""),"",IFERROR($F2881-LOOKUP(2,1/(($B$4:$B2880=$B2881)*($E$4:$E2880="Montagem")),$F$4:$F2880),""))</f>
        <v/>
      </c>
      <c r="I2881" s="14" t="n"/>
    </row>
    <row r="2882">
      <c r="A2882" s="15" t="n"/>
      <c r="B2882" s="14" t="n"/>
      <c r="C2882" s="14" t="n"/>
      <c r="D2882" s="14" t="n"/>
      <c r="E2882" s="14" t="n"/>
      <c r="F2882" s="18" t="n"/>
      <c r="G2882" s="17" t="n"/>
      <c r="H2882" s="18">
        <f>IF(OR($E2882&lt;&gt;"Desmontagem",$F2882=""),"",IFERROR($F2882-LOOKUP(2,1/(($B$4:$B2881=$B2882)*($E$4:$E2881="Montagem")),$F$4:$F2881),""))</f>
        <v/>
      </c>
      <c r="I2882" s="14" t="n"/>
    </row>
    <row r="2883">
      <c r="A2883" s="15" t="n"/>
      <c r="B2883" s="14" t="n"/>
      <c r="C2883" s="14" t="n"/>
      <c r="D2883" s="14" t="n"/>
      <c r="E2883" s="14" t="n"/>
      <c r="F2883" s="18" t="n"/>
      <c r="G2883" s="17" t="n"/>
      <c r="H2883" s="18">
        <f>IF(OR($E2883&lt;&gt;"Desmontagem",$F2883=""),"",IFERROR($F2883-LOOKUP(2,1/(($B$4:$B2882=$B2883)*($E$4:$E2882="Montagem")),$F$4:$F2882),""))</f>
        <v/>
      </c>
      <c r="I2883" s="14" t="n"/>
    </row>
    <row r="2884">
      <c r="A2884" s="15" t="n"/>
      <c r="B2884" s="14" t="n"/>
      <c r="C2884" s="14" t="n"/>
      <c r="D2884" s="14" t="n"/>
      <c r="E2884" s="14" t="n"/>
      <c r="F2884" s="18" t="n"/>
      <c r="G2884" s="17" t="n"/>
      <c r="H2884" s="18">
        <f>IF(OR($E2884&lt;&gt;"Desmontagem",$F2884=""),"",IFERROR($F2884-LOOKUP(2,1/(($B$4:$B2883=$B2884)*($E$4:$E2883="Montagem")),$F$4:$F2883),""))</f>
        <v/>
      </c>
      <c r="I2884" s="14" t="n"/>
    </row>
    <row r="2885">
      <c r="A2885" s="15" t="n"/>
      <c r="B2885" s="14" t="n"/>
      <c r="C2885" s="14" t="n"/>
      <c r="D2885" s="14" t="n"/>
      <c r="E2885" s="14" t="n"/>
      <c r="F2885" s="18" t="n"/>
      <c r="G2885" s="17" t="n"/>
      <c r="H2885" s="18">
        <f>IF(OR($E2885&lt;&gt;"Desmontagem",$F2885=""),"",IFERROR($F2885-LOOKUP(2,1/(($B$4:$B2884=$B2885)*($E$4:$E2884="Montagem")),$F$4:$F2884),""))</f>
        <v/>
      </c>
      <c r="I2885" s="14" t="n"/>
    </row>
    <row r="2886">
      <c r="A2886" s="15" t="n"/>
      <c r="B2886" s="14" t="n"/>
      <c r="C2886" s="14" t="n"/>
      <c r="D2886" s="14" t="n"/>
      <c r="E2886" s="14" t="n"/>
      <c r="F2886" s="18" t="n"/>
      <c r="G2886" s="17" t="n"/>
      <c r="H2886" s="18">
        <f>IF(OR($E2886&lt;&gt;"Desmontagem",$F2886=""),"",IFERROR($F2886-LOOKUP(2,1/(($B$4:$B2885=$B2886)*($E$4:$E2885="Montagem")),$F$4:$F2885),""))</f>
        <v/>
      </c>
      <c r="I2886" s="14" t="n"/>
    </row>
    <row r="2887">
      <c r="A2887" s="15" t="n"/>
      <c r="B2887" s="14" t="n"/>
      <c r="C2887" s="14" t="n"/>
      <c r="D2887" s="14" t="n"/>
      <c r="E2887" s="14" t="n"/>
      <c r="F2887" s="18" t="n"/>
      <c r="G2887" s="17" t="n"/>
      <c r="H2887" s="18">
        <f>IF(OR($E2887&lt;&gt;"Desmontagem",$F2887=""),"",IFERROR($F2887-LOOKUP(2,1/(($B$4:$B2886=$B2887)*($E$4:$E2886="Montagem")),$F$4:$F2886),""))</f>
        <v/>
      </c>
      <c r="I2887" s="14" t="n"/>
    </row>
    <row r="2888">
      <c r="A2888" s="15" t="n"/>
      <c r="B2888" s="14" t="n"/>
      <c r="C2888" s="14" t="n"/>
      <c r="D2888" s="14" t="n"/>
      <c r="E2888" s="14" t="n"/>
      <c r="F2888" s="18" t="n"/>
      <c r="G2888" s="17" t="n"/>
      <c r="H2888" s="18">
        <f>IF(OR($E2888&lt;&gt;"Desmontagem",$F2888=""),"",IFERROR($F2888-LOOKUP(2,1/(($B$4:$B2887=$B2888)*($E$4:$E2887="Montagem")),$F$4:$F2887),""))</f>
        <v/>
      </c>
      <c r="I2888" s="14" t="n"/>
    </row>
    <row r="2889">
      <c r="A2889" s="15" t="n"/>
      <c r="B2889" s="14" t="n"/>
      <c r="C2889" s="14" t="n"/>
      <c r="D2889" s="14" t="n"/>
      <c r="E2889" s="14" t="n"/>
      <c r="F2889" s="18" t="n"/>
      <c r="G2889" s="17" t="n"/>
      <c r="H2889" s="18">
        <f>IF(OR($E2889&lt;&gt;"Desmontagem",$F2889=""),"",IFERROR($F2889-LOOKUP(2,1/(($B$4:$B2888=$B2889)*($E$4:$E2888="Montagem")),$F$4:$F2888),""))</f>
        <v/>
      </c>
      <c r="I2889" s="14" t="n"/>
    </row>
    <row r="2890">
      <c r="A2890" s="15" t="n"/>
      <c r="B2890" s="14" t="n"/>
      <c r="C2890" s="14" t="n"/>
      <c r="D2890" s="14" t="n"/>
      <c r="E2890" s="14" t="n"/>
      <c r="F2890" s="18" t="n"/>
      <c r="G2890" s="17" t="n"/>
      <c r="H2890" s="18">
        <f>IF(OR($E2890&lt;&gt;"Desmontagem",$F2890=""),"",IFERROR($F2890-LOOKUP(2,1/(($B$4:$B2889=$B2890)*($E$4:$E2889="Montagem")),$F$4:$F2889),""))</f>
        <v/>
      </c>
      <c r="I2890" s="14" t="n"/>
    </row>
    <row r="2891">
      <c r="A2891" s="15" t="n"/>
      <c r="B2891" s="14" t="n"/>
      <c r="C2891" s="14" t="n"/>
      <c r="D2891" s="14" t="n"/>
      <c r="E2891" s="14" t="n"/>
      <c r="F2891" s="18" t="n"/>
      <c r="G2891" s="17" t="n"/>
      <c r="H2891" s="18">
        <f>IF(OR($E2891&lt;&gt;"Desmontagem",$F2891=""),"",IFERROR($F2891-LOOKUP(2,1/(($B$4:$B2890=$B2891)*($E$4:$E2890="Montagem")),$F$4:$F2890),""))</f>
        <v/>
      </c>
      <c r="I2891" s="14" t="n"/>
    </row>
    <row r="2892">
      <c r="A2892" s="15" t="n"/>
      <c r="B2892" s="14" t="n"/>
      <c r="C2892" s="14" t="n"/>
      <c r="D2892" s="14" t="n"/>
      <c r="E2892" s="14" t="n"/>
      <c r="F2892" s="18" t="n"/>
      <c r="G2892" s="17" t="n"/>
      <c r="H2892" s="18">
        <f>IF(OR($E2892&lt;&gt;"Desmontagem",$F2892=""),"",IFERROR($F2892-LOOKUP(2,1/(($B$4:$B2891=$B2892)*($E$4:$E2891="Montagem")),$F$4:$F2891),""))</f>
        <v/>
      </c>
      <c r="I2892" s="14" t="n"/>
    </row>
    <row r="2893">
      <c r="A2893" s="15" t="n"/>
      <c r="B2893" s="14" t="n"/>
      <c r="C2893" s="14" t="n"/>
      <c r="D2893" s="14" t="n"/>
      <c r="E2893" s="14" t="n"/>
      <c r="F2893" s="18" t="n"/>
      <c r="G2893" s="17" t="n"/>
      <c r="H2893" s="18">
        <f>IF(OR($E2893&lt;&gt;"Desmontagem",$F2893=""),"",IFERROR($F2893-LOOKUP(2,1/(($B$4:$B2892=$B2893)*($E$4:$E2892="Montagem")),$F$4:$F2892),""))</f>
        <v/>
      </c>
      <c r="I2893" s="14" t="n"/>
    </row>
    <row r="2894">
      <c r="A2894" s="15" t="n"/>
      <c r="B2894" s="14" t="n"/>
      <c r="C2894" s="14" t="n"/>
      <c r="D2894" s="14" t="n"/>
      <c r="E2894" s="14" t="n"/>
      <c r="F2894" s="18" t="n"/>
      <c r="G2894" s="17" t="n"/>
      <c r="H2894" s="18">
        <f>IF(OR($E2894&lt;&gt;"Desmontagem",$F2894=""),"",IFERROR($F2894-LOOKUP(2,1/(($B$4:$B2893=$B2894)*($E$4:$E2893="Montagem")),$F$4:$F2893),""))</f>
        <v/>
      </c>
      <c r="I2894" s="14" t="n"/>
    </row>
    <row r="2895">
      <c r="A2895" s="15" t="n"/>
      <c r="B2895" s="14" t="n"/>
      <c r="C2895" s="14" t="n"/>
      <c r="D2895" s="14" t="n"/>
      <c r="E2895" s="14" t="n"/>
      <c r="F2895" s="18" t="n"/>
      <c r="G2895" s="17" t="n"/>
      <c r="H2895" s="18">
        <f>IF(OR($E2895&lt;&gt;"Desmontagem",$F2895=""),"",IFERROR($F2895-LOOKUP(2,1/(($B$4:$B2894=$B2895)*($E$4:$E2894="Montagem")),$F$4:$F2894),""))</f>
        <v/>
      </c>
      <c r="I2895" s="14" t="n"/>
    </row>
    <row r="2896">
      <c r="A2896" s="15" t="n"/>
      <c r="B2896" s="14" t="n"/>
      <c r="C2896" s="14" t="n"/>
      <c r="D2896" s="14" t="n"/>
      <c r="E2896" s="14" t="n"/>
      <c r="F2896" s="18" t="n"/>
      <c r="G2896" s="17" t="n"/>
      <c r="H2896" s="18">
        <f>IF(OR($E2896&lt;&gt;"Desmontagem",$F2896=""),"",IFERROR($F2896-LOOKUP(2,1/(($B$4:$B2895=$B2896)*($E$4:$E2895="Montagem")),$F$4:$F2895),""))</f>
        <v/>
      </c>
      <c r="I2896" s="14" t="n"/>
    </row>
    <row r="2897">
      <c r="A2897" s="15" t="n"/>
      <c r="B2897" s="14" t="n"/>
      <c r="C2897" s="14" t="n"/>
      <c r="D2897" s="14" t="n"/>
      <c r="E2897" s="14" t="n"/>
      <c r="F2897" s="18" t="n"/>
      <c r="G2897" s="17" t="n"/>
      <c r="H2897" s="18">
        <f>IF(OR($E2897&lt;&gt;"Desmontagem",$F2897=""),"",IFERROR($F2897-LOOKUP(2,1/(($B$4:$B2896=$B2897)*($E$4:$E2896="Montagem")),$F$4:$F2896),""))</f>
        <v/>
      </c>
      <c r="I2897" s="14" t="n"/>
    </row>
    <row r="2898">
      <c r="A2898" s="15" t="n"/>
      <c r="B2898" s="14" t="n"/>
      <c r="C2898" s="14" t="n"/>
      <c r="D2898" s="14" t="n"/>
      <c r="E2898" s="14" t="n"/>
      <c r="F2898" s="18" t="n"/>
      <c r="G2898" s="17" t="n"/>
      <c r="H2898" s="18">
        <f>IF(OR($E2898&lt;&gt;"Desmontagem",$F2898=""),"",IFERROR($F2898-LOOKUP(2,1/(($B$4:$B2897=$B2898)*($E$4:$E2897="Montagem")),$F$4:$F2897),""))</f>
        <v/>
      </c>
      <c r="I2898" s="14" t="n"/>
    </row>
    <row r="2899">
      <c r="A2899" s="15" t="n"/>
      <c r="B2899" s="14" t="n"/>
      <c r="C2899" s="14" t="n"/>
      <c r="D2899" s="14" t="n"/>
      <c r="E2899" s="14" t="n"/>
      <c r="F2899" s="18" t="n"/>
      <c r="G2899" s="17" t="n"/>
      <c r="H2899" s="18">
        <f>IF(OR($E2899&lt;&gt;"Desmontagem",$F2899=""),"",IFERROR($F2899-LOOKUP(2,1/(($B$4:$B2898=$B2899)*($E$4:$E2898="Montagem")),$F$4:$F2898),""))</f>
        <v/>
      </c>
      <c r="I2899" s="14" t="n"/>
    </row>
    <row r="2900">
      <c r="A2900" s="15" t="n"/>
      <c r="B2900" s="14" t="n"/>
      <c r="C2900" s="14" t="n"/>
      <c r="D2900" s="14" t="n"/>
      <c r="E2900" s="14" t="n"/>
      <c r="F2900" s="18" t="n"/>
      <c r="G2900" s="17" t="n"/>
      <c r="H2900" s="18">
        <f>IF(OR($E2900&lt;&gt;"Desmontagem",$F2900=""),"",IFERROR($F2900-LOOKUP(2,1/(($B$4:$B2899=$B2900)*($E$4:$E2899="Montagem")),$F$4:$F2899),""))</f>
        <v/>
      </c>
      <c r="I2900" s="14" t="n"/>
    </row>
    <row r="2901">
      <c r="A2901" s="15" t="n"/>
      <c r="B2901" s="14" t="n"/>
      <c r="C2901" s="14" t="n"/>
      <c r="D2901" s="14" t="n"/>
      <c r="E2901" s="14" t="n"/>
      <c r="F2901" s="18" t="n"/>
      <c r="G2901" s="17" t="n"/>
      <c r="H2901" s="18">
        <f>IF(OR($E2901&lt;&gt;"Desmontagem",$F2901=""),"",IFERROR($F2901-LOOKUP(2,1/(($B$4:$B2900=$B2901)*($E$4:$E2900="Montagem")),$F$4:$F2900),""))</f>
        <v/>
      </c>
      <c r="I2901" s="14" t="n"/>
    </row>
    <row r="2902">
      <c r="A2902" s="15" t="n"/>
      <c r="B2902" s="14" t="n"/>
      <c r="C2902" s="14" t="n"/>
      <c r="D2902" s="14" t="n"/>
      <c r="E2902" s="14" t="n"/>
      <c r="F2902" s="18" t="n"/>
      <c r="G2902" s="17" t="n"/>
      <c r="H2902" s="18">
        <f>IF(OR($E2902&lt;&gt;"Desmontagem",$F2902=""),"",IFERROR($F2902-LOOKUP(2,1/(($B$4:$B2901=$B2902)*($E$4:$E2901="Montagem")),$F$4:$F2901),""))</f>
        <v/>
      </c>
      <c r="I2902" s="14" t="n"/>
    </row>
    <row r="2903">
      <c r="A2903" s="15" t="n"/>
      <c r="B2903" s="14" t="n"/>
      <c r="C2903" s="14" t="n"/>
      <c r="D2903" s="14" t="n"/>
      <c r="E2903" s="14" t="n"/>
      <c r="F2903" s="18" t="n"/>
      <c r="G2903" s="17" t="n"/>
      <c r="H2903" s="18">
        <f>IF(OR($E2903&lt;&gt;"Desmontagem",$F2903=""),"",IFERROR($F2903-LOOKUP(2,1/(($B$4:$B2902=$B2903)*($E$4:$E2902="Montagem")),$F$4:$F2902),""))</f>
        <v/>
      </c>
      <c r="I2903" s="14" t="n"/>
    </row>
    <row r="2904">
      <c r="A2904" s="15" t="n"/>
      <c r="B2904" s="14" t="n"/>
      <c r="C2904" s="14" t="n"/>
      <c r="D2904" s="14" t="n"/>
      <c r="E2904" s="14" t="n"/>
      <c r="F2904" s="18" t="n"/>
      <c r="G2904" s="17" t="n"/>
      <c r="H2904" s="18">
        <f>IF(OR($E2904&lt;&gt;"Desmontagem",$F2904=""),"",IFERROR($F2904-LOOKUP(2,1/(($B$4:$B2903=$B2904)*($E$4:$E2903="Montagem")),$F$4:$F2903),""))</f>
        <v/>
      </c>
      <c r="I2904" s="14" t="n"/>
    </row>
    <row r="2905">
      <c r="A2905" s="15" t="n"/>
      <c r="B2905" s="14" t="n"/>
      <c r="C2905" s="14" t="n"/>
      <c r="D2905" s="14" t="n"/>
      <c r="E2905" s="14" t="n"/>
      <c r="F2905" s="18" t="n"/>
      <c r="G2905" s="17" t="n"/>
      <c r="H2905" s="18">
        <f>IF(OR($E2905&lt;&gt;"Desmontagem",$F2905=""),"",IFERROR($F2905-LOOKUP(2,1/(($B$4:$B2904=$B2905)*($E$4:$E2904="Montagem")),$F$4:$F2904),""))</f>
        <v/>
      </c>
      <c r="I2905" s="14" t="n"/>
    </row>
    <row r="2906">
      <c r="A2906" s="15" t="n"/>
      <c r="B2906" s="14" t="n"/>
      <c r="C2906" s="14" t="n"/>
      <c r="D2906" s="14" t="n"/>
      <c r="E2906" s="14" t="n"/>
      <c r="F2906" s="18" t="n"/>
      <c r="G2906" s="17" t="n"/>
      <c r="H2906" s="18">
        <f>IF(OR($E2906&lt;&gt;"Desmontagem",$F2906=""),"",IFERROR($F2906-LOOKUP(2,1/(($B$4:$B2905=$B2906)*($E$4:$E2905="Montagem")),$F$4:$F2905),""))</f>
        <v/>
      </c>
      <c r="I2906" s="14" t="n"/>
    </row>
    <row r="2907">
      <c r="A2907" s="15" t="n"/>
      <c r="B2907" s="14" t="n"/>
      <c r="C2907" s="14" t="n"/>
      <c r="D2907" s="14" t="n"/>
      <c r="E2907" s="14" t="n"/>
      <c r="F2907" s="18" t="n"/>
      <c r="G2907" s="17" t="n"/>
      <c r="H2907" s="18">
        <f>IF(OR($E2907&lt;&gt;"Desmontagem",$F2907=""),"",IFERROR($F2907-LOOKUP(2,1/(($B$4:$B2906=$B2907)*($E$4:$E2906="Montagem")),$F$4:$F2906),""))</f>
        <v/>
      </c>
      <c r="I2907" s="14" t="n"/>
    </row>
    <row r="2908">
      <c r="A2908" s="15" t="n"/>
      <c r="B2908" s="14" t="n"/>
      <c r="C2908" s="14" t="n"/>
      <c r="D2908" s="14" t="n"/>
      <c r="E2908" s="14" t="n"/>
      <c r="F2908" s="18" t="n"/>
      <c r="G2908" s="17" t="n"/>
      <c r="H2908" s="18">
        <f>IF(OR($E2908&lt;&gt;"Desmontagem",$F2908=""),"",IFERROR($F2908-LOOKUP(2,1/(($B$4:$B2907=$B2908)*($E$4:$E2907="Montagem")),$F$4:$F2907),""))</f>
        <v/>
      </c>
      <c r="I2908" s="14" t="n"/>
    </row>
    <row r="2909">
      <c r="A2909" s="15" t="n"/>
      <c r="B2909" s="14" t="n"/>
      <c r="C2909" s="14" t="n"/>
      <c r="D2909" s="14" t="n"/>
      <c r="E2909" s="14" t="n"/>
      <c r="F2909" s="18" t="n"/>
      <c r="G2909" s="17" t="n"/>
      <c r="H2909" s="18">
        <f>IF(OR($E2909&lt;&gt;"Desmontagem",$F2909=""),"",IFERROR($F2909-LOOKUP(2,1/(($B$4:$B2908=$B2909)*($E$4:$E2908="Montagem")),$F$4:$F2908),""))</f>
        <v/>
      </c>
      <c r="I2909" s="14" t="n"/>
    </row>
    <row r="2910">
      <c r="A2910" s="15" t="n"/>
      <c r="B2910" s="14" t="n"/>
      <c r="C2910" s="14" t="n"/>
      <c r="D2910" s="14" t="n"/>
      <c r="E2910" s="14" t="n"/>
      <c r="F2910" s="18" t="n"/>
      <c r="G2910" s="17" t="n"/>
      <c r="H2910" s="18">
        <f>IF(OR($E2910&lt;&gt;"Desmontagem",$F2910=""),"",IFERROR($F2910-LOOKUP(2,1/(($B$4:$B2909=$B2910)*($E$4:$E2909="Montagem")),$F$4:$F2909),""))</f>
        <v/>
      </c>
      <c r="I2910" s="14" t="n"/>
    </row>
    <row r="2911">
      <c r="A2911" s="15" t="n"/>
      <c r="B2911" s="14" t="n"/>
      <c r="C2911" s="14" t="n"/>
      <c r="D2911" s="14" t="n"/>
      <c r="E2911" s="14" t="n"/>
      <c r="F2911" s="18" t="n"/>
      <c r="G2911" s="17" t="n"/>
      <c r="H2911" s="18">
        <f>IF(OR($E2911&lt;&gt;"Desmontagem",$F2911=""),"",IFERROR($F2911-LOOKUP(2,1/(($B$4:$B2910=$B2911)*($E$4:$E2910="Montagem")),$F$4:$F2910),""))</f>
        <v/>
      </c>
      <c r="I2911" s="14" t="n"/>
    </row>
    <row r="2912">
      <c r="A2912" s="15" t="n"/>
      <c r="B2912" s="14" t="n"/>
      <c r="C2912" s="14" t="n"/>
      <c r="D2912" s="14" t="n"/>
      <c r="E2912" s="14" t="n"/>
      <c r="F2912" s="18" t="n"/>
      <c r="G2912" s="17" t="n"/>
      <c r="H2912" s="18">
        <f>IF(OR($E2912&lt;&gt;"Desmontagem",$F2912=""),"",IFERROR($F2912-LOOKUP(2,1/(($B$4:$B2911=$B2912)*($E$4:$E2911="Montagem")),$F$4:$F2911),""))</f>
        <v/>
      </c>
      <c r="I2912" s="14" t="n"/>
    </row>
    <row r="2913">
      <c r="A2913" s="15" t="n"/>
      <c r="B2913" s="14" t="n"/>
      <c r="C2913" s="14" t="n"/>
      <c r="D2913" s="14" t="n"/>
      <c r="E2913" s="14" t="n"/>
      <c r="F2913" s="18" t="n"/>
      <c r="G2913" s="17" t="n"/>
      <c r="H2913" s="18">
        <f>IF(OR($E2913&lt;&gt;"Desmontagem",$F2913=""),"",IFERROR($F2913-LOOKUP(2,1/(($B$4:$B2912=$B2913)*($E$4:$E2912="Montagem")),$F$4:$F2912),""))</f>
        <v/>
      </c>
      <c r="I2913" s="14" t="n"/>
    </row>
    <row r="2914">
      <c r="A2914" s="15" t="n"/>
      <c r="B2914" s="14" t="n"/>
      <c r="C2914" s="14" t="n"/>
      <c r="D2914" s="14" t="n"/>
      <c r="E2914" s="14" t="n"/>
      <c r="F2914" s="18" t="n"/>
      <c r="G2914" s="17" t="n"/>
      <c r="H2914" s="18">
        <f>IF(OR($E2914&lt;&gt;"Desmontagem",$F2914=""),"",IFERROR($F2914-LOOKUP(2,1/(($B$4:$B2913=$B2914)*($E$4:$E2913="Montagem")),$F$4:$F2913),""))</f>
        <v/>
      </c>
      <c r="I2914" s="14" t="n"/>
    </row>
    <row r="2915">
      <c r="A2915" s="15" t="n"/>
      <c r="B2915" s="14" t="n"/>
      <c r="C2915" s="14" t="n"/>
      <c r="D2915" s="14" t="n"/>
      <c r="E2915" s="14" t="n"/>
      <c r="F2915" s="18" t="n"/>
      <c r="G2915" s="17" t="n"/>
      <c r="H2915" s="18">
        <f>IF(OR($E2915&lt;&gt;"Desmontagem",$F2915=""),"",IFERROR($F2915-LOOKUP(2,1/(($B$4:$B2914=$B2915)*($E$4:$E2914="Montagem")),$F$4:$F2914),""))</f>
        <v/>
      </c>
      <c r="I2915" s="14" t="n"/>
    </row>
    <row r="2916">
      <c r="A2916" s="15" t="n"/>
      <c r="B2916" s="14" t="n"/>
      <c r="C2916" s="14" t="n"/>
      <c r="D2916" s="14" t="n"/>
      <c r="E2916" s="14" t="n"/>
      <c r="F2916" s="18" t="n"/>
      <c r="G2916" s="17" t="n"/>
      <c r="H2916" s="18">
        <f>IF(OR($E2916&lt;&gt;"Desmontagem",$F2916=""),"",IFERROR($F2916-LOOKUP(2,1/(($B$4:$B2915=$B2916)*($E$4:$E2915="Montagem")),$F$4:$F2915),""))</f>
        <v/>
      </c>
      <c r="I2916" s="14" t="n"/>
    </row>
    <row r="2917">
      <c r="A2917" s="15" t="n"/>
      <c r="B2917" s="14" t="n"/>
      <c r="C2917" s="14" t="n"/>
      <c r="D2917" s="14" t="n"/>
      <c r="E2917" s="14" t="n"/>
      <c r="F2917" s="18" t="n"/>
      <c r="G2917" s="17" t="n"/>
      <c r="H2917" s="18">
        <f>IF(OR($E2917&lt;&gt;"Desmontagem",$F2917=""),"",IFERROR($F2917-LOOKUP(2,1/(($B$4:$B2916=$B2917)*($E$4:$E2916="Montagem")),$F$4:$F2916),""))</f>
        <v/>
      </c>
      <c r="I2917" s="14" t="n"/>
    </row>
    <row r="2918">
      <c r="A2918" s="15" t="n"/>
      <c r="B2918" s="14" t="n"/>
      <c r="C2918" s="14" t="n"/>
      <c r="D2918" s="14" t="n"/>
      <c r="E2918" s="14" t="n"/>
      <c r="F2918" s="18" t="n"/>
      <c r="G2918" s="17" t="n"/>
      <c r="H2918" s="18">
        <f>IF(OR($E2918&lt;&gt;"Desmontagem",$F2918=""),"",IFERROR($F2918-LOOKUP(2,1/(($B$4:$B2917=$B2918)*($E$4:$E2917="Montagem")),$F$4:$F2917),""))</f>
        <v/>
      </c>
      <c r="I2918" s="14" t="n"/>
    </row>
    <row r="2919">
      <c r="A2919" s="15" t="n"/>
      <c r="B2919" s="14" t="n"/>
      <c r="C2919" s="14" t="n"/>
      <c r="D2919" s="14" t="n"/>
      <c r="E2919" s="14" t="n"/>
      <c r="F2919" s="18" t="n"/>
      <c r="G2919" s="17" t="n"/>
      <c r="H2919" s="18">
        <f>IF(OR($E2919&lt;&gt;"Desmontagem",$F2919=""),"",IFERROR($F2919-LOOKUP(2,1/(($B$4:$B2918=$B2919)*($E$4:$E2918="Montagem")),$F$4:$F2918),""))</f>
        <v/>
      </c>
      <c r="I2919" s="14" t="n"/>
    </row>
    <row r="2920">
      <c r="A2920" s="15" t="n"/>
      <c r="B2920" s="14" t="n"/>
      <c r="C2920" s="14" t="n"/>
      <c r="D2920" s="14" t="n"/>
      <c r="E2920" s="14" t="n"/>
      <c r="F2920" s="18" t="n"/>
      <c r="G2920" s="17" t="n"/>
      <c r="H2920" s="18">
        <f>IF(OR($E2920&lt;&gt;"Desmontagem",$F2920=""),"",IFERROR($F2920-LOOKUP(2,1/(($B$4:$B2919=$B2920)*($E$4:$E2919="Montagem")),$F$4:$F2919),""))</f>
        <v/>
      </c>
      <c r="I2920" s="14" t="n"/>
    </row>
    <row r="2921">
      <c r="A2921" s="15" t="n"/>
      <c r="B2921" s="14" t="n"/>
      <c r="C2921" s="14" t="n"/>
      <c r="D2921" s="14" t="n"/>
      <c r="E2921" s="14" t="n"/>
      <c r="F2921" s="18" t="n"/>
      <c r="G2921" s="17" t="n"/>
      <c r="H2921" s="18">
        <f>IF(OR($E2921&lt;&gt;"Desmontagem",$F2921=""),"",IFERROR($F2921-LOOKUP(2,1/(($B$4:$B2920=$B2921)*($E$4:$E2920="Montagem")),$F$4:$F2920),""))</f>
        <v/>
      </c>
      <c r="I2921" s="14" t="n"/>
    </row>
    <row r="2922">
      <c r="A2922" s="15" t="n"/>
      <c r="B2922" s="14" t="n"/>
      <c r="C2922" s="14" t="n"/>
      <c r="D2922" s="14" t="n"/>
      <c r="E2922" s="14" t="n"/>
      <c r="F2922" s="18" t="n"/>
      <c r="G2922" s="17" t="n"/>
      <c r="H2922" s="18">
        <f>IF(OR($E2922&lt;&gt;"Desmontagem",$F2922=""),"",IFERROR($F2922-LOOKUP(2,1/(($B$4:$B2921=$B2922)*($E$4:$E2921="Montagem")),$F$4:$F2921),""))</f>
        <v/>
      </c>
      <c r="I2922" s="14" t="n"/>
    </row>
    <row r="2923">
      <c r="A2923" s="15" t="n"/>
      <c r="B2923" s="14" t="n"/>
      <c r="C2923" s="14" t="n"/>
      <c r="D2923" s="14" t="n"/>
      <c r="E2923" s="14" t="n"/>
      <c r="F2923" s="18" t="n"/>
      <c r="G2923" s="17" t="n"/>
      <c r="H2923" s="18">
        <f>IF(OR($E2923&lt;&gt;"Desmontagem",$F2923=""),"",IFERROR($F2923-LOOKUP(2,1/(($B$4:$B2922=$B2923)*($E$4:$E2922="Montagem")),$F$4:$F2922),""))</f>
        <v/>
      </c>
      <c r="I2923" s="14" t="n"/>
    </row>
    <row r="2924">
      <c r="A2924" s="15" t="n"/>
      <c r="B2924" s="14" t="n"/>
      <c r="C2924" s="14" t="n"/>
      <c r="D2924" s="14" t="n"/>
      <c r="E2924" s="14" t="n"/>
      <c r="F2924" s="18" t="n"/>
      <c r="G2924" s="17" t="n"/>
      <c r="H2924" s="18">
        <f>IF(OR($E2924&lt;&gt;"Desmontagem",$F2924=""),"",IFERROR($F2924-LOOKUP(2,1/(($B$4:$B2923=$B2924)*($E$4:$E2923="Montagem")),$F$4:$F2923),""))</f>
        <v/>
      </c>
      <c r="I2924" s="14" t="n"/>
    </row>
    <row r="2925">
      <c r="A2925" s="15" t="n"/>
      <c r="B2925" s="14" t="n"/>
      <c r="C2925" s="14" t="n"/>
      <c r="D2925" s="14" t="n"/>
      <c r="E2925" s="14" t="n"/>
      <c r="F2925" s="18" t="n"/>
      <c r="G2925" s="17" t="n"/>
      <c r="H2925" s="18">
        <f>IF(OR($E2925&lt;&gt;"Desmontagem",$F2925=""),"",IFERROR($F2925-LOOKUP(2,1/(($B$4:$B2924=$B2925)*($E$4:$E2924="Montagem")),$F$4:$F2924),""))</f>
        <v/>
      </c>
      <c r="I2925" s="14" t="n"/>
    </row>
    <row r="2926">
      <c r="A2926" s="15" t="n"/>
      <c r="B2926" s="14" t="n"/>
      <c r="C2926" s="14" t="n"/>
      <c r="D2926" s="14" t="n"/>
      <c r="E2926" s="14" t="n"/>
      <c r="F2926" s="18" t="n"/>
      <c r="G2926" s="17" t="n"/>
      <c r="H2926" s="18">
        <f>IF(OR($E2926&lt;&gt;"Desmontagem",$F2926=""),"",IFERROR($F2926-LOOKUP(2,1/(($B$4:$B2925=$B2926)*($E$4:$E2925="Montagem")),$F$4:$F2925),""))</f>
        <v/>
      </c>
      <c r="I2926" s="14" t="n"/>
    </row>
    <row r="2927">
      <c r="A2927" s="15" t="n"/>
      <c r="B2927" s="14" t="n"/>
      <c r="C2927" s="14" t="n"/>
      <c r="D2927" s="14" t="n"/>
      <c r="E2927" s="14" t="n"/>
      <c r="F2927" s="18" t="n"/>
      <c r="G2927" s="17" t="n"/>
      <c r="H2927" s="18">
        <f>IF(OR($E2927&lt;&gt;"Desmontagem",$F2927=""),"",IFERROR($F2927-LOOKUP(2,1/(($B$4:$B2926=$B2927)*($E$4:$E2926="Montagem")),$F$4:$F2926),""))</f>
        <v/>
      </c>
      <c r="I2927" s="14" t="n"/>
    </row>
    <row r="2928">
      <c r="A2928" s="15" t="n"/>
      <c r="B2928" s="14" t="n"/>
      <c r="C2928" s="14" t="n"/>
      <c r="D2928" s="14" t="n"/>
      <c r="E2928" s="14" t="n"/>
      <c r="F2928" s="18" t="n"/>
      <c r="G2928" s="17" t="n"/>
      <c r="H2928" s="18">
        <f>IF(OR($E2928&lt;&gt;"Desmontagem",$F2928=""),"",IFERROR($F2928-LOOKUP(2,1/(($B$4:$B2927=$B2928)*($E$4:$E2927="Montagem")),$F$4:$F2927),""))</f>
        <v/>
      </c>
      <c r="I2928" s="14" t="n"/>
    </row>
    <row r="2929">
      <c r="A2929" s="15" t="n"/>
      <c r="B2929" s="14" t="n"/>
      <c r="C2929" s="14" t="n"/>
      <c r="D2929" s="14" t="n"/>
      <c r="E2929" s="14" t="n"/>
      <c r="F2929" s="18" t="n"/>
      <c r="G2929" s="17" t="n"/>
      <c r="H2929" s="18">
        <f>IF(OR($E2929&lt;&gt;"Desmontagem",$F2929=""),"",IFERROR($F2929-LOOKUP(2,1/(($B$4:$B2928=$B2929)*($E$4:$E2928="Montagem")),$F$4:$F2928),""))</f>
        <v/>
      </c>
      <c r="I2929" s="14" t="n"/>
    </row>
    <row r="2930">
      <c r="A2930" s="15" t="n"/>
      <c r="B2930" s="14" t="n"/>
      <c r="C2930" s="14" t="n"/>
      <c r="D2930" s="14" t="n"/>
      <c r="E2930" s="14" t="n"/>
      <c r="F2930" s="18" t="n"/>
      <c r="G2930" s="17" t="n"/>
      <c r="H2930" s="18">
        <f>IF(OR($E2930&lt;&gt;"Desmontagem",$F2930=""),"",IFERROR($F2930-LOOKUP(2,1/(($B$4:$B2929=$B2930)*($E$4:$E2929="Montagem")),$F$4:$F2929),""))</f>
        <v/>
      </c>
      <c r="I2930" s="14" t="n"/>
    </row>
    <row r="2931">
      <c r="A2931" s="15" t="n"/>
      <c r="B2931" s="14" t="n"/>
      <c r="C2931" s="14" t="n"/>
      <c r="D2931" s="14" t="n"/>
      <c r="E2931" s="14" t="n"/>
      <c r="F2931" s="18" t="n"/>
      <c r="G2931" s="17" t="n"/>
      <c r="H2931" s="18">
        <f>IF(OR($E2931&lt;&gt;"Desmontagem",$F2931=""),"",IFERROR($F2931-LOOKUP(2,1/(($B$4:$B2930=$B2931)*($E$4:$E2930="Montagem")),$F$4:$F2930),""))</f>
        <v/>
      </c>
      <c r="I2931" s="14" t="n"/>
    </row>
    <row r="2932">
      <c r="A2932" s="15" t="n"/>
      <c r="B2932" s="14" t="n"/>
      <c r="C2932" s="14" t="n"/>
      <c r="D2932" s="14" t="n"/>
      <c r="E2932" s="14" t="n"/>
      <c r="F2932" s="18" t="n"/>
      <c r="G2932" s="17" t="n"/>
      <c r="H2932" s="18">
        <f>IF(OR($E2932&lt;&gt;"Desmontagem",$F2932=""),"",IFERROR($F2932-LOOKUP(2,1/(($B$4:$B2931=$B2932)*($E$4:$E2931="Montagem")),$F$4:$F2931),""))</f>
        <v/>
      </c>
      <c r="I2932" s="14" t="n"/>
    </row>
    <row r="2933">
      <c r="A2933" s="15" t="n"/>
      <c r="B2933" s="14" t="n"/>
      <c r="C2933" s="14" t="n"/>
      <c r="D2933" s="14" t="n"/>
      <c r="E2933" s="14" t="n"/>
      <c r="F2933" s="18" t="n"/>
      <c r="G2933" s="17" t="n"/>
      <c r="H2933" s="18">
        <f>IF(OR($E2933&lt;&gt;"Desmontagem",$F2933=""),"",IFERROR($F2933-LOOKUP(2,1/(($B$4:$B2932=$B2933)*($E$4:$E2932="Montagem")),$F$4:$F2932),""))</f>
        <v/>
      </c>
      <c r="I2933" s="14" t="n"/>
    </row>
    <row r="2934">
      <c r="A2934" s="15" t="n"/>
      <c r="B2934" s="14" t="n"/>
      <c r="C2934" s="14" t="n"/>
      <c r="D2934" s="14" t="n"/>
      <c r="E2934" s="14" t="n"/>
      <c r="F2934" s="18" t="n"/>
      <c r="G2934" s="17" t="n"/>
      <c r="H2934" s="18">
        <f>IF(OR($E2934&lt;&gt;"Desmontagem",$F2934=""),"",IFERROR($F2934-LOOKUP(2,1/(($B$4:$B2933=$B2934)*($E$4:$E2933="Montagem")),$F$4:$F2933),""))</f>
        <v/>
      </c>
      <c r="I2934" s="14" t="n"/>
    </row>
    <row r="2935">
      <c r="A2935" s="15" t="n"/>
      <c r="B2935" s="14" t="n"/>
      <c r="C2935" s="14" t="n"/>
      <c r="D2935" s="14" t="n"/>
      <c r="E2935" s="14" t="n"/>
      <c r="F2935" s="18" t="n"/>
      <c r="G2935" s="17" t="n"/>
      <c r="H2935" s="18">
        <f>IF(OR($E2935&lt;&gt;"Desmontagem",$F2935=""),"",IFERROR($F2935-LOOKUP(2,1/(($B$4:$B2934=$B2935)*($E$4:$E2934="Montagem")),$F$4:$F2934),""))</f>
        <v/>
      </c>
      <c r="I2935" s="14" t="n"/>
    </row>
    <row r="2936">
      <c r="A2936" s="15" t="n"/>
      <c r="B2936" s="14" t="n"/>
      <c r="C2936" s="14" t="n"/>
      <c r="D2936" s="14" t="n"/>
      <c r="E2936" s="14" t="n"/>
      <c r="F2936" s="18" t="n"/>
      <c r="G2936" s="17" t="n"/>
      <c r="H2936" s="18">
        <f>IF(OR($E2936&lt;&gt;"Desmontagem",$F2936=""),"",IFERROR($F2936-LOOKUP(2,1/(($B$4:$B2935=$B2936)*($E$4:$E2935="Montagem")),$F$4:$F2935),""))</f>
        <v/>
      </c>
      <c r="I2936" s="14" t="n"/>
    </row>
    <row r="2937">
      <c r="A2937" s="15" t="n"/>
      <c r="B2937" s="14" t="n"/>
      <c r="C2937" s="14" t="n"/>
      <c r="D2937" s="14" t="n"/>
      <c r="E2937" s="14" t="n"/>
      <c r="F2937" s="18" t="n"/>
      <c r="G2937" s="17" t="n"/>
      <c r="H2937" s="18">
        <f>IF(OR($E2937&lt;&gt;"Desmontagem",$F2937=""),"",IFERROR($F2937-LOOKUP(2,1/(($B$4:$B2936=$B2937)*($E$4:$E2936="Montagem")),$F$4:$F2936),""))</f>
        <v/>
      </c>
      <c r="I2937" s="14" t="n"/>
    </row>
    <row r="2938">
      <c r="A2938" s="15" t="n"/>
      <c r="B2938" s="14" t="n"/>
      <c r="C2938" s="14" t="n"/>
      <c r="D2938" s="14" t="n"/>
      <c r="E2938" s="14" t="n"/>
      <c r="F2938" s="18" t="n"/>
      <c r="G2938" s="17" t="n"/>
      <c r="H2938" s="18">
        <f>IF(OR($E2938&lt;&gt;"Desmontagem",$F2938=""),"",IFERROR($F2938-LOOKUP(2,1/(($B$4:$B2937=$B2938)*($E$4:$E2937="Montagem")),$F$4:$F2937),""))</f>
        <v/>
      </c>
      <c r="I2938" s="14" t="n"/>
    </row>
    <row r="2939">
      <c r="A2939" s="15" t="n"/>
      <c r="B2939" s="14" t="n"/>
      <c r="C2939" s="14" t="n"/>
      <c r="D2939" s="14" t="n"/>
      <c r="E2939" s="14" t="n"/>
      <c r="F2939" s="18" t="n"/>
      <c r="G2939" s="17" t="n"/>
      <c r="H2939" s="18">
        <f>IF(OR($E2939&lt;&gt;"Desmontagem",$F2939=""),"",IFERROR($F2939-LOOKUP(2,1/(($B$4:$B2938=$B2939)*($E$4:$E2938="Montagem")),$F$4:$F2938),""))</f>
        <v/>
      </c>
      <c r="I2939" s="14" t="n"/>
    </row>
    <row r="2940">
      <c r="A2940" s="15" t="n"/>
      <c r="B2940" s="14" t="n"/>
      <c r="C2940" s="14" t="n"/>
      <c r="D2940" s="14" t="n"/>
      <c r="E2940" s="14" t="n"/>
      <c r="F2940" s="18" t="n"/>
      <c r="G2940" s="17" t="n"/>
      <c r="H2940" s="18">
        <f>IF(OR($E2940&lt;&gt;"Desmontagem",$F2940=""),"",IFERROR($F2940-LOOKUP(2,1/(($B$4:$B2939=$B2940)*($E$4:$E2939="Montagem")),$F$4:$F2939),""))</f>
        <v/>
      </c>
      <c r="I2940" s="14" t="n"/>
    </row>
    <row r="2941">
      <c r="A2941" s="15" t="n"/>
      <c r="B2941" s="14" t="n"/>
      <c r="C2941" s="14" t="n"/>
      <c r="D2941" s="14" t="n"/>
      <c r="E2941" s="14" t="n"/>
      <c r="F2941" s="18" t="n"/>
      <c r="G2941" s="17" t="n"/>
      <c r="H2941" s="18">
        <f>IF(OR($E2941&lt;&gt;"Desmontagem",$F2941=""),"",IFERROR($F2941-LOOKUP(2,1/(($B$4:$B2940=$B2941)*($E$4:$E2940="Montagem")),$F$4:$F2940),""))</f>
        <v/>
      </c>
      <c r="I2941" s="14" t="n"/>
    </row>
    <row r="2942">
      <c r="A2942" s="15" t="n"/>
      <c r="B2942" s="14" t="n"/>
      <c r="C2942" s="14" t="n"/>
      <c r="D2942" s="14" t="n"/>
      <c r="E2942" s="14" t="n"/>
      <c r="F2942" s="18" t="n"/>
      <c r="G2942" s="17" t="n"/>
      <c r="H2942" s="18">
        <f>IF(OR($E2942&lt;&gt;"Desmontagem",$F2942=""),"",IFERROR($F2942-LOOKUP(2,1/(($B$4:$B2941=$B2942)*($E$4:$E2941="Montagem")),$F$4:$F2941),""))</f>
        <v/>
      </c>
      <c r="I2942" s="14" t="n"/>
    </row>
    <row r="2943">
      <c r="A2943" s="15" t="n"/>
      <c r="B2943" s="14" t="n"/>
      <c r="C2943" s="14" t="n"/>
      <c r="D2943" s="14" t="n"/>
      <c r="E2943" s="14" t="n"/>
      <c r="F2943" s="18" t="n"/>
      <c r="G2943" s="17" t="n"/>
      <c r="H2943" s="18">
        <f>IF(OR($E2943&lt;&gt;"Desmontagem",$F2943=""),"",IFERROR($F2943-LOOKUP(2,1/(($B$4:$B2942=$B2943)*($E$4:$E2942="Montagem")),$F$4:$F2942),""))</f>
        <v/>
      </c>
      <c r="I2943" s="14" t="n"/>
    </row>
    <row r="2944">
      <c r="A2944" s="15" t="n"/>
      <c r="B2944" s="14" t="n"/>
      <c r="C2944" s="14" t="n"/>
      <c r="D2944" s="14" t="n"/>
      <c r="E2944" s="14" t="n"/>
      <c r="F2944" s="18" t="n"/>
      <c r="G2944" s="17" t="n"/>
      <c r="H2944" s="18">
        <f>IF(OR($E2944&lt;&gt;"Desmontagem",$F2944=""),"",IFERROR($F2944-LOOKUP(2,1/(($B$4:$B2943=$B2944)*($E$4:$E2943="Montagem")),$F$4:$F2943),""))</f>
        <v/>
      </c>
      <c r="I2944" s="14" t="n"/>
    </row>
    <row r="2945">
      <c r="A2945" s="15" t="n"/>
      <c r="B2945" s="14" t="n"/>
      <c r="C2945" s="14" t="n"/>
      <c r="D2945" s="14" t="n"/>
      <c r="E2945" s="14" t="n"/>
      <c r="F2945" s="18" t="n"/>
      <c r="G2945" s="17" t="n"/>
      <c r="H2945" s="18">
        <f>IF(OR($E2945&lt;&gt;"Desmontagem",$F2945=""),"",IFERROR($F2945-LOOKUP(2,1/(($B$4:$B2944=$B2945)*($E$4:$E2944="Montagem")),$F$4:$F2944),""))</f>
        <v/>
      </c>
      <c r="I2945" s="14" t="n"/>
    </row>
    <row r="2946">
      <c r="A2946" s="15" t="n"/>
      <c r="B2946" s="14" t="n"/>
      <c r="C2946" s="14" t="n"/>
      <c r="D2946" s="14" t="n"/>
      <c r="E2946" s="14" t="n"/>
      <c r="F2946" s="18" t="n"/>
      <c r="G2946" s="17" t="n"/>
      <c r="H2946" s="18">
        <f>IF(OR($E2946&lt;&gt;"Desmontagem",$F2946=""),"",IFERROR($F2946-LOOKUP(2,1/(($B$4:$B2945=$B2946)*($E$4:$E2945="Montagem")),$F$4:$F2945),""))</f>
        <v/>
      </c>
      <c r="I2946" s="14" t="n"/>
    </row>
    <row r="2947">
      <c r="A2947" s="15" t="n"/>
      <c r="B2947" s="14" t="n"/>
      <c r="C2947" s="14" t="n"/>
      <c r="D2947" s="14" t="n"/>
      <c r="E2947" s="14" t="n"/>
      <c r="F2947" s="18" t="n"/>
      <c r="G2947" s="17" t="n"/>
      <c r="H2947" s="18">
        <f>IF(OR($E2947&lt;&gt;"Desmontagem",$F2947=""),"",IFERROR($F2947-LOOKUP(2,1/(($B$4:$B2946=$B2947)*($E$4:$E2946="Montagem")),$F$4:$F2946),""))</f>
        <v/>
      </c>
      <c r="I2947" s="14" t="n"/>
    </row>
    <row r="2948">
      <c r="A2948" s="15" t="n"/>
      <c r="B2948" s="14" t="n"/>
      <c r="C2948" s="14" t="n"/>
      <c r="D2948" s="14" t="n"/>
      <c r="E2948" s="14" t="n"/>
      <c r="F2948" s="18" t="n"/>
      <c r="G2948" s="17" t="n"/>
      <c r="H2948" s="18">
        <f>IF(OR($E2948&lt;&gt;"Desmontagem",$F2948=""),"",IFERROR($F2948-LOOKUP(2,1/(($B$4:$B2947=$B2948)*($E$4:$E2947="Montagem")),$F$4:$F2947),""))</f>
        <v/>
      </c>
      <c r="I2948" s="14" t="n"/>
    </row>
    <row r="2949">
      <c r="A2949" s="15" t="n"/>
      <c r="B2949" s="14" t="n"/>
      <c r="C2949" s="14" t="n"/>
      <c r="D2949" s="14" t="n"/>
      <c r="E2949" s="14" t="n"/>
      <c r="F2949" s="18" t="n"/>
      <c r="G2949" s="17" t="n"/>
      <c r="H2949" s="18">
        <f>IF(OR($E2949&lt;&gt;"Desmontagem",$F2949=""),"",IFERROR($F2949-LOOKUP(2,1/(($B$4:$B2948=$B2949)*($E$4:$E2948="Montagem")),$F$4:$F2948),""))</f>
        <v/>
      </c>
      <c r="I2949" s="14" t="n"/>
    </row>
    <row r="2950">
      <c r="A2950" s="15" t="n"/>
      <c r="B2950" s="14" t="n"/>
      <c r="C2950" s="14" t="n"/>
      <c r="D2950" s="14" t="n"/>
      <c r="E2950" s="14" t="n"/>
      <c r="F2950" s="18" t="n"/>
      <c r="G2950" s="17" t="n"/>
      <c r="H2950" s="18">
        <f>IF(OR($E2950&lt;&gt;"Desmontagem",$F2950=""),"",IFERROR($F2950-LOOKUP(2,1/(($B$4:$B2949=$B2950)*($E$4:$E2949="Montagem")),$F$4:$F2949),""))</f>
        <v/>
      </c>
      <c r="I2950" s="14" t="n"/>
    </row>
    <row r="2951">
      <c r="A2951" s="15" t="n"/>
      <c r="B2951" s="14" t="n"/>
      <c r="C2951" s="14" t="n"/>
      <c r="D2951" s="14" t="n"/>
      <c r="E2951" s="14" t="n"/>
      <c r="F2951" s="18" t="n"/>
      <c r="G2951" s="17" t="n"/>
      <c r="H2951" s="18">
        <f>IF(OR($E2951&lt;&gt;"Desmontagem",$F2951=""),"",IFERROR($F2951-LOOKUP(2,1/(($B$4:$B2950=$B2951)*($E$4:$E2950="Montagem")),$F$4:$F2950),""))</f>
        <v/>
      </c>
      <c r="I2951" s="14" t="n"/>
    </row>
    <row r="2952">
      <c r="A2952" s="15" t="n"/>
      <c r="B2952" s="14" t="n"/>
      <c r="C2952" s="14" t="n"/>
      <c r="D2952" s="14" t="n"/>
      <c r="E2952" s="14" t="n"/>
      <c r="F2952" s="18" t="n"/>
      <c r="G2952" s="17" t="n"/>
      <c r="H2952" s="18">
        <f>IF(OR($E2952&lt;&gt;"Desmontagem",$F2952=""),"",IFERROR($F2952-LOOKUP(2,1/(($B$4:$B2951=$B2952)*($E$4:$E2951="Montagem")),$F$4:$F2951),""))</f>
        <v/>
      </c>
      <c r="I2952" s="14" t="n"/>
    </row>
    <row r="2953">
      <c r="A2953" s="15" t="n"/>
      <c r="B2953" s="14" t="n"/>
      <c r="C2953" s="14" t="n"/>
      <c r="D2953" s="14" t="n"/>
      <c r="E2953" s="14" t="n"/>
      <c r="F2953" s="18" t="n"/>
      <c r="G2953" s="17" t="n"/>
      <c r="H2953" s="18">
        <f>IF(OR($E2953&lt;&gt;"Desmontagem",$F2953=""),"",IFERROR($F2953-LOOKUP(2,1/(($B$4:$B2952=$B2953)*($E$4:$E2952="Montagem")),$F$4:$F2952),""))</f>
        <v/>
      </c>
      <c r="I2953" s="14" t="n"/>
    </row>
    <row r="2954">
      <c r="A2954" s="15" t="n"/>
      <c r="B2954" s="14" t="n"/>
      <c r="C2954" s="14" t="n"/>
      <c r="D2954" s="14" t="n"/>
      <c r="E2954" s="14" t="n"/>
      <c r="F2954" s="18" t="n"/>
      <c r="G2954" s="17" t="n"/>
      <c r="H2954" s="18">
        <f>IF(OR($E2954&lt;&gt;"Desmontagem",$F2954=""),"",IFERROR($F2954-LOOKUP(2,1/(($B$4:$B2953=$B2954)*($E$4:$E2953="Montagem")),$F$4:$F2953),""))</f>
        <v/>
      </c>
      <c r="I2954" s="14" t="n"/>
    </row>
    <row r="2955">
      <c r="A2955" s="15" t="n"/>
      <c r="B2955" s="14" t="n"/>
      <c r="C2955" s="14" t="n"/>
      <c r="D2955" s="14" t="n"/>
      <c r="E2955" s="14" t="n"/>
      <c r="F2955" s="18" t="n"/>
      <c r="G2955" s="17" t="n"/>
      <c r="H2955" s="18">
        <f>IF(OR($E2955&lt;&gt;"Desmontagem",$F2955=""),"",IFERROR($F2955-LOOKUP(2,1/(($B$4:$B2954=$B2955)*($E$4:$E2954="Montagem")),$F$4:$F2954),""))</f>
        <v/>
      </c>
      <c r="I2955" s="14" t="n"/>
    </row>
    <row r="2956">
      <c r="A2956" s="15" t="n"/>
      <c r="B2956" s="14" t="n"/>
      <c r="C2956" s="14" t="n"/>
      <c r="D2956" s="14" t="n"/>
      <c r="E2956" s="14" t="n"/>
      <c r="F2956" s="18" t="n"/>
      <c r="G2956" s="17" t="n"/>
      <c r="H2956" s="18">
        <f>IF(OR($E2956&lt;&gt;"Desmontagem",$F2956=""),"",IFERROR($F2956-LOOKUP(2,1/(($B$4:$B2955=$B2956)*($E$4:$E2955="Montagem")),$F$4:$F2955),""))</f>
        <v/>
      </c>
      <c r="I2956" s="14" t="n"/>
    </row>
    <row r="2957">
      <c r="A2957" s="15" t="n"/>
      <c r="B2957" s="14" t="n"/>
      <c r="C2957" s="14" t="n"/>
      <c r="D2957" s="14" t="n"/>
      <c r="E2957" s="14" t="n"/>
      <c r="F2957" s="18" t="n"/>
      <c r="G2957" s="17" t="n"/>
      <c r="H2957" s="18">
        <f>IF(OR($E2957&lt;&gt;"Desmontagem",$F2957=""),"",IFERROR($F2957-LOOKUP(2,1/(($B$4:$B2956=$B2957)*($E$4:$E2956="Montagem")),$F$4:$F2956),""))</f>
        <v/>
      </c>
      <c r="I2957" s="14" t="n"/>
    </row>
    <row r="2958">
      <c r="A2958" s="15" t="n"/>
      <c r="B2958" s="14" t="n"/>
      <c r="C2958" s="14" t="n"/>
      <c r="D2958" s="14" t="n"/>
      <c r="E2958" s="14" t="n"/>
      <c r="F2958" s="18" t="n"/>
      <c r="G2958" s="17" t="n"/>
      <c r="H2958" s="18">
        <f>IF(OR($E2958&lt;&gt;"Desmontagem",$F2958=""),"",IFERROR($F2958-LOOKUP(2,1/(($B$4:$B2957=$B2958)*($E$4:$E2957="Montagem")),$F$4:$F2957),""))</f>
        <v/>
      </c>
      <c r="I2958" s="14" t="n"/>
    </row>
    <row r="2959">
      <c r="A2959" s="15" t="n"/>
      <c r="B2959" s="14" t="n"/>
      <c r="C2959" s="14" t="n"/>
      <c r="D2959" s="14" t="n"/>
      <c r="E2959" s="14" t="n"/>
      <c r="F2959" s="18" t="n"/>
      <c r="G2959" s="17" t="n"/>
      <c r="H2959" s="18">
        <f>IF(OR($E2959&lt;&gt;"Desmontagem",$F2959=""),"",IFERROR($F2959-LOOKUP(2,1/(($B$4:$B2958=$B2959)*($E$4:$E2958="Montagem")),$F$4:$F2958),""))</f>
        <v/>
      </c>
      <c r="I2959" s="14" t="n"/>
    </row>
    <row r="2960">
      <c r="A2960" s="15" t="n"/>
      <c r="B2960" s="14" t="n"/>
      <c r="C2960" s="14" t="n"/>
      <c r="D2960" s="14" t="n"/>
      <c r="E2960" s="14" t="n"/>
      <c r="F2960" s="18" t="n"/>
      <c r="G2960" s="17" t="n"/>
      <c r="H2960" s="18">
        <f>IF(OR($E2960&lt;&gt;"Desmontagem",$F2960=""),"",IFERROR($F2960-LOOKUP(2,1/(($B$4:$B2959=$B2960)*($E$4:$E2959="Montagem")),$F$4:$F2959),""))</f>
        <v/>
      </c>
      <c r="I2960" s="14" t="n"/>
    </row>
    <row r="2961">
      <c r="A2961" s="15" t="n"/>
      <c r="B2961" s="14" t="n"/>
      <c r="C2961" s="14" t="n"/>
      <c r="D2961" s="14" t="n"/>
      <c r="E2961" s="14" t="n"/>
      <c r="F2961" s="18" t="n"/>
      <c r="G2961" s="17" t="n"/>
      <c r="H2961" s="18">
        <f>IF(OR($E2961&lt;&gt;"Desmontagem",$F2961=""),"",IFERROR($F2961-LOOKUP(2,1/(($B$4:$B2960=$B2961)*($E$4:$E2960="Montagem")),$F$4:$F2960),""))</f>
        <v/>
      </c>
      <c r="I2961" s="14" t="n"/>
    </row>
    <row r="2962">
      <c r="A2962" s="15" t="n"/>
      <c r="B2962" s="14" t="n"/>
      <c r="C2962" s="14" t="n"/>
      <c r="D2962" s="14" t="n"/>
      <c r="E2962" s="14" t="n"/>
      <c r="F2962" s="18" t="n"/>
      <c r="G2962" s="17" t="n"/>
      <c r="H2962" s="18">
        <f>IF(OR($E2962&lt;&gt;"Desmontagem",$F2962=""),"",IFERROR($F2962-LOOKUP(2,1/(($B$4:$B2961=$B2962)*($E$4:$E2961="Montagem")),$F$4:$F2961),""))</f>
        <v/>
      </c>
      <c r="I2962" s="14" t="n"/>
    </row>
    <row r="2963">
      <c r="A2963" s="15" t="n"/>
      <c r="B2963" s="14" t="n"/>
      <c r="C2963" s="14" t="n"/>
      <c r="D2963" s="14" t="n"/>
      <c r="E2963" s="14" t="n"/>
      <c r="F2963" s="18" t="n"/>
      <c r="G2963" s="17" t="n"/>
      <c r="H2963" s="18">
        <f>IF(OR($E2963&lt;&gt;"Desmontagem",$F2963=""),"",IFERROR($F2963-LOOKUP(2,1/(($B$4:$B2962=$B2963)*($E$4:$E2962="Montagem")),$F$4:$F2962),""))</f>
        <v/>
      </c>
      <c r="I2963" s="14" t="n"/>
    </row>
    <row r="2964">
      <c r="A2964" s="15" t="n"/>
      <c r="B2964" s="14" t="n"/>
      <c r="C2964" s="14" t="n"/>
      <c r="D2964" s="14" t="n"/>
      <c r="E2964" s="14" t="n"/>
      <c r="F2964" s="18" t="n"/>
      <c r="G2964" s="17" t="n"/>
      <c r="H2964" s="18">
        <f>IF(OR($E2964&lt;&gt;"Desmontagem",$F2964=""),"",IFERROR($F2964-LOOKUP(2,1/(($B$4:$B2963=$B2964)*($E$4:$E2963="Montagem")),$F$4:$F2963),""))</f>
        <v/>
      </c>
      <c r="I2964" s="14" t="n"/>
    </row>
    <row r="2965">
      <c r="A2965" s="15" t="n"/>
      <c r="B2965" s="14" t="n"/>
      <c r="C2965" s="14" t="n"/>
      <c r="D2965" s="14" t="n"/>
      <c r="E2965" s="14" t="n"/>
      <c r="F2965" s="18" t="n"/>
      <c r="G2965" s="17" t="n"/>
      <c r="H2965" s="18">
        <f>IF(OR($E2965&lt;&gt;"Desmontagem",$F2965=""),"",IFERROR($F2965-LOOKUP(2,1/(($B$4:$B2964=$B2965)*($E$4:$E2964="Montagem")),$F$4:$F2964),""))</f>
        <v/>
      </c>
      <c r="I2965" s="14" t="n"/>
    </row>
    <row r="2966">
      <c r="A2966" s="15" t="n"/>
      <c r="B2966" s="14" t="n"/>
      <c r="C2966" s="14" t="n"/>
      <c r="D2966" s="14" t="n"/>
      <c r="E2966" s="14" t="n"/>
      <c r="F2966" s="18" t="n"/>
      <c r="G2966" s="17" t="n"/>
      <c r="H2966" s="18">
        <f>IF(OR($E2966&lt;&gt;"Desmontagem",$F2966=""),"",IFERROR($F2966-LOOKUP(2,1/(($B$4:$B2965=$B2966)*($E$4:$E2965="Montagem")),$F$4:$F2965),""))</f>
        <v/>
      </c>
      <c r="I2966" s="14" t="n"/>
    </row>
    <row r="2967">
      <c r="A2967" s="15" t="n"/>
      <c r="B2967" s="14" t="n"/>
      <c r="C2967" s="14" t="n"/>
      <c r="D2967" s="14" t="n"/>
      <c r="E2967" s="14" t="n"/>
      <c r="F2967" s="18" t="n"/>
      <c r="G2967" s="17" t="n"/>
      <c r="H2967" s="18">
        <f>IF(OR($E2967&lt;&gt;"Desmontagem",$F2967=""),"",IFERROR($F2967-LOOKUP(2,1/(($B$4:$B2966=$B2967)*($E$4:$E2966="Montagem")),$F$4:$F2966),""))</f>
        <v/>
      </c>
      <c r="I2967" s="14" t="n"/>
    </row>
    <row r="2968">
      <c r="A2968" s="15" t="n"/>
      <c r="B2968" s="14" t="n"/>
      <c r="C2968" s="14" t="n"/>
      <c r="D2968" s="14" t="n"/>
      <c r="E2968" s="14" t="n"/>
      <c r="F2968" s="18" t="n"/>
      <c r="G2968" s="17" t="n"/>
      <c r="H2968" s="18">
        <f>IF(OR($E2968&lt;&gt;"Desmontagem",$F2968=""),"",IFERROR($F2968-LOOKUP(2,1/(($B$4:$B2967=$B2968)*($E$4:$E2967="Montagem")),$F$4:$F2967),""))</f>
        <v/>
      </c>
      <c r="I2968" s="14" t="n"/>
    </row>
    <row r="2969">
      <c r="A2969" s="15" t="n"/>
      <c r="B2969" s="14" t="n"/>
      <c r="C2969" s="14" t="n"/>
      <c r="D2969" s="14" t="n"/>
      <c r="E2969" s="14" t="n"/>
      <c r="F2969" s="18" t="n"/>
      <c r="G2969" s="17" t="n"/>
      <c r="H2969" s="18">
        <f>IF(OR($E2969&lt;&gt;"Desmontagem",$F2969=""),"",IFERROR($F2969-LOOKUP(2,1/(($B$4:$B2968=$B2969)*($E$4:$E2968="Montagem")),$F$4:$F2968),""))</f>
        <v/>
      </c>
      <c r="I2969" s="14" t="n"/>
    </row>
    <row r="2970">
      <c r="A2970" s="15" t="n"/>
      <c r="B2970" s="14" t="n"/>
      <c r="C2970" s="14" t="n"/>
      <c r="D2970" s="14" t="n"/>
      <c r="E2970" s="14" t="n"/>
      <c r="F2970" s="18" t="n"/>
      <c r="G2970" s="17" t="n"/>
      <c r="H2970" s="18">
        <f>IF(OR($E2970&lt;&gt;"Desmontagem",$F2970=""),"",IFERROR($F2970-LOOKUP(2,1/(($B$4:$B2969=$B2970)*($E$4:$E2969="Montagem")),$F$4:$F2969),""))</f>
        <v/>
      </c>
      <c r="I2970" s="14" t="n"/>
    </row>
    <row r="2971">
      <c r="A2971" s="15" t="n"/>
      <c r="B2971" s="14" t="n"/>
      <c r="C2971" s="14" t="n"/>
      <c r="D2971" s="14" t="n"/>
      <c r="E2971" s="14" t="n"/>
      <c r="F2971" s="18" t="n"/>
      <c r="G2971" s="17" t="n"/>
      <c r="H2971" s="18">
        <f>IF(OR($E2971&lt;&gt;"Desmontagem",$F2971=""),"",IFERROR($F2971-LOOKUP(2,1/(($B$4:$B2970=$B2971)*($E$4:$E2970="Montagem")),$F$4:$F2970),""))</f>
        <v/>
      </c>
      <c r="I2971" s="14" t="n"/>
    </row>
    <row r="2972">
      <c r="A2972" s="15" t="n"/>
      <c r="B2972" s="14" t="n"/>
      <c r="C2972" s="14" t="n"/>
      <c r="D2972" s="14" t="n"/>
      <c r="E2972" s="14" t="n"/>
      <c r="F2972" s="18" t="n"/>
      <c r="G2972" s="17" t="n"/>
      <c r="H2972" s="18">
        <f>IF(OR($E2972&lt;&gt;"Desmontagem",$F2972=""),"",IFERROR($F2972-LOOKUP(2,1/(($B$4:$B2971=$B2972)*($E$4:$E2971="Montagem")),$F$4:$F2971),""))</f>
        <v/>
      </c>
      <c r="I2972" s="14" t="n"/>
    </row>
    <row r="2973">
      <c r="A2973" s="15" t="n"/>
      <c r="B2973" s="14" t="n"/>
      <c r="C2973" s="14" t="n"/>
      <c r="D2973" s="14" t="n"/>
      <c r="E2973" s="14" t="n"/>
      <c r="F2973" s="18" t="n"/>
      <c r="G2973" s="17" t="n"/>
      <c r="H2973" s="18">
        <f>IF(OR($E2973&lt;&gt;"Desmontagem",$F2973=""),"",IFERROR($F2973-LOOKUP(2,1/(($B$4:$B2972=$B2973)*($E$4:$E2972="Montagem")),$F$4:$F2972),""))</f>
        <v/>
      </c>
      <c r="I2973" s="14" t="n"/>
    </row>
    <row r="2974">
      <c r="A2974" s="15" t="n"/>
      <c r="B2974" s="14" t="n"/>
      <c r="C2974" s="14" t="n"/>
      <c r="D2974" s="14" t="n"/>
      <c r="E2974" s="14" t="n"/>
      <c r="F2974" s="18" t="n"/>
      <c r="G2974" s="17" t="n"/>
      <c r="H2974" s="18">
        <f>IF(OR($E2974&lt;&gt;"Desmontagem",$F2974=""),"",IFERROR($F2974-LOOKUP(2,1/(($B$4:$B2973=$B2974)*($E$4:$E2973="Montagem")),$F$4:$F2973),""))</f>
        <v/>
      </c>
      <c r="I2974" s="14" t="n"/>
    </row>
    <row r="2975">
      <c r="A2975" s="15" t="n"/>
      <c r="B2975" s="14" t="n"/>
      <c r="C2975" s="14" t="n"/>
      <c r="D2975" s="14" t="n"/>
      <c r="E2975" s="14" t="n"/>
      <c r="F2975" s="18" t="n"/>
      <c r="G2975" s="17" t="n"/>
      <c r="H2975" s="18">
        <f>IF(OR($E2975&lt;&gt;"Desmontagem",$F2975=""),"",IFERROR($F2975-LOOKUP(2,1/(($B$4:$B2974=$B2975)*($E$4:$E2974="Montagem")),$F$4:$F2974),""))</f>
        <v/>
      </c>
      <c r="I2975" s="14" t="n"/>
    </row>
    <row r="2976">
      <c r="A2976" s="15" t="n"/>
      <c r="B2976" s="14" t="n"/>
      <c r="C2976" s="14" t="n"/>
      <c r="D2976" s="14" t="n"/>
      <c r="E2976" s="14" t="n"/>
      <c r="F2976" s="18" t="n"/>
      <c r="G2976" s="17" t="n"/>
      <c r="H2976" s="18">
        <f>IF(OR($E2976&lt;&gt;"Desmontagem",$F2976=""),"",IFERROR($F2976-LOOKUP(2,1/(($B$4:$B2975=$B2976)*($E$4:$E2975="Montagem")),$F$4:$F2975),""))</f>
        <v/>
      </c>
      <c r="I2976" s="14" t="n"/>
    </row>
    <row r="2977">
      <c r="A2977" s="15" t="n"/>
      <c r="B2977" s="14" t="n"/>
      <c r="C2977" s="14" t="n"/>
      <c r="D2977" s="14" t="n"/>
      <c r="E2977" s="14" t="n"/>
      <c r="F2977" s="18" t="n"/>
      <c r="G2977" s="17" t="n"/>
      <c r="H2977" s="18">
        <f>IF(OR($E2977&lt;&gt;"Desmontagem",$F2977=""),"",IFERROR($F2977-LOOKUP(2,1/(($B$4:$B2976=$B2977)*($E$4:$E2976="Montagem")),$F$4:$F2976),""))</f>
        <v/>
      </c>
      <c r="I2977" s="14" t="n"/>
    </row>
    <row r="2978">
      <c r="A2978" s="15" t="n"/>
      <c r="B2978" s="14" t="n"/>
      <c r="C2978" s="14" t="n"/>
      <c r="D2978" s="14" t="n"/>
      <c r="E2978" s="14" t="n"/>
      <c r="F2978" s="18" t="n"/>
      <c r="G2978" s="17" t="n"/>
      <c r="H2978" s="18">
        <f>IF(OR($E2978&lt;&gt;"Desmontagem",$F2978=""),"",IFERROR($F2978-LOOKUP(2,1/(($B$4:$B2977=$B2978)*($E$4:$E2977="Montagem")),$F$4:$F2977),""))</f>
        <v/>
      </c>
      <c r="I2978" s="14" t="n"/>
    </row>
    <row r="2979">
      <c r="A2979" s="15" t="n"/>
      <c r="B2979" s="14" t="n"/>
      <c r="C2979" s="14" t="n"/>
      <c r="D2979" s="14" t="n"/>
      <c r="E2979" s="14" t="n"/>
      <c r="F2979" s="18" t="n"/>
      <c r="G2979" s="17" t="n"/>
      <c r="H2979" s="18">
        <f>IF(OR($E2979&lt;&gt;"Desmontagem",$F2979=""),"",IFERROR($F2979-LOOKUP(2,1/(($B$4:$B2978=$B2979)*($E$4:$E2978="Montagem")),$F$4:$F2978),""))</f>
        <v/>
      </c>
      <c r="I2979" s="14" t="n"/>
    </row>
    <row r="2980">
      <c r="A2980" s="15" t="n"/>
      <c r="B2980" s="14" t="n"/>
      <c r="C2980" s="14" t="n"/>
      <c r="D2980" s="14" t="n"/>
      <c r="E2980" s="14" t="n"/>
      <c r="F2980" s="18" t="n"/>
      <c r="G2980" s="17" t="n"/>
      <c r="H2980" s="18">
        <f>IF(OR($E2980&lt;&gt;"Desmontagem",$F2980=""),"",IFERROR($F2980-LOOKUP(2,1/(($B$4:$B2979=$B2980)*($E$4:$E2979="Montagem")),$F$4:$F2979),""))</f>
        <v/>
      </c>
      <c r="I2980" s="14" t="n"/>
    </row>
    <row r="2981">
      <c r="A2981" s="15" t="n"/>
      <c r="B2981" s="14" t="n"/>
      <c r="C2981" s="14" t="n"/>
      <c r="D2981" s="14" t="n"/>
      <c r="E2981" s="14" t="n"/>
      <c r="F2981" s="18" t="n"/>
      <c r="G2981" s="17" t="n"/>
      <c r="H2981" s="18">
        <f>IF(OR($E2981&lt;&gt;"Desmontagem",$F2981=""),"",IFERROR($F2981-LOOKUP(2,1/(($B$4:$B2980=$B2981)*($E$4:$E2980="Montagem")),$F$4:$F2980),""))</f>
        <v/>
      </c>
      <c r="I2981" s="14" t="n"/>
    </row>
    <row r="2982">
      <c r="A2982" s="15" t="n"/>
      <c r="B2982" s="14" t="n"/>
      <c r="C2982" s="14" t="n"/>
      <c r="D2982" s="14" t="n"/>
      <c r="E2982" s="14" t="n"/>
      <c r="F2982" s="18" t="n"/>
      <c r="G2982" s="17" t="n"/>
      <c r="H2982" s="18">
        <f>IF(OR($E2982&lt;&gt;"Desmontagem",$F2982=""),"",IFERROR($F2982-LOOKUP(2,1/(($B$4:$B2981=$B2982)*($E$4:$E2981="Montagem")),$F$4:$F2981),""))</f>
        <v/>
      </c>
      <c r="I2982" s="14" t="n"/>
    </row>
    <row r="2983">
      <c r="A2983" s="15" t="n"/>
      <c r="B2983" s="14" t="n"/>
      <c r="C2983" s="14" t="n"/>
      <c r="D2983" s="14" t="n"/>
      <c r="E2983" s="14" t="n"/>
      <c r="F2983" s="18" t="n"/>
      <c r="G2983" s="17" t="n"/>
      <c r="H2983" s="18">
        <f>IF(OR($E2983&lt;&gt;"Desmontagem",$F2983=""),"",IFERROR($F2983-LOOKUP(2,1/(($B$4:$B2982=$B2983)*($E$4:$E2982="Montagem")),$F$4:$F2982),""))</f>
        <v/>
      </c>
      <c r="I2983" s="14" t="n"/>
    </row>
    <row r="2984">
      <c r="A2984" s="15" t="n"/>
      <c r="B2984" s="14" t="n"/>
      <c r="C2984" s="14" t="n"/>
      <c r="D2984" s="14" t="n"/>
      <c r="E2984" s="14" t="n"/>
      <c r="F2984" s="18" t="n"/>
      <c r="G2984" s="17" t="n"/>
      <c r="H2984" s="18">
        <f>IF(OR($E2984&lt;&gt;"Desmontagem",$F2984=""),"",IFERROR($F2984-LOOKUP(2,1/(($B$4:$B2983=$B2984)*($E$4:$E2983="Montagem")),$F$4:$F2983),""))</f>
        <v/>
      </c>
      <c r="I2984" s="14" t="n"/>
    </row>
    <row r="2985">
      <c r="A2985" s="15" t="n"/>
      <c r="B2985" s="14" t="n"/>
      <c r="C2985" s="14" t="n"/>
      <c r="D2985" s="14" t="n"/>
      <c r="E2985" s="14" t="n"/>
      <c r="F2985" s="18" t="n"/>
      <c r="G2985" s="17" t="n"/>
      <c r="H2985" s="18">
        <f>IF(OR($E2985&lt;&gt;"Desmontagem",$F2985=""),"",IFERROR($F2985-LOOKUP(2,1/(($B$4:$B2984=$B2985)*($E$4:$E2984="Montagem")),$F$4:$F2984),""))</f>
        <v/>
      </c>
      <c r="I2985" s="14" t="n"/>
    </row>
    <row r="2986">
      <c r="A2986" s="15" t="n"/>
      <c r="B2986" s="14" t="n"/>
      <c r="C2986" s="14" t="n"/>
      <c r="D2986" s="14" t="n"/>
      <c r="E2986" s="14" t="n"/>
      <c r="F2986" s="18" t="n"/>
      <c r="G2986" s="17" t="n"/>
      <c r="H2986" s="18">
        <f>IF(OR($E2986&lt;&gt;"Desmontagem",$F2986=""),"",IFERROR($F2986-LOOKUP(2,1/(($B$4:$B2985=$B2986)*($E$4:$E2985="Montagem")),$F$4:$F2985),""))</f>
        <v/>
      </c>
      <c r="I2986" s="14" t="n"/>
    </row>
    <row r="2987">
      <c r="A2987" s="15" t="n"/>
      <c r="B2987" s="14" t="n"/>
      <c r="C2987" s="14" t="n"/>
      <c r="D2987" s="14" t="n"/>
      <c r="E2987" s="14" t="n"/>
      <c r="F2987" s="18" t="n"/>
      <c r="G2987" s="17" t="n"/>
      <c r="H2987" s="18">
        <f>IF(OR($E2987&lt;&gt;"Desmontagem",$F2987=""),"",IFERROR($F2987-LOOKUP(2,1/(($B$4:$B2986=$B2987)*($E$4:$E2986="Montagem")),$F$4:$F2986),""))</f>
        <v/>
      </c>
      <c r="I2987" s="14" t="n"/>
    </row>
    <row r="2988">
      <c r="A2988" s="15" t="n"/>
      <c r="B2988" s="14" t="n"/>
      <c r="C2988" s="14" t="n"/>
      <c r="D2988" s="14" t="n"/>
      <c r="E2988" s="14" t="n"/>
      <c r="F2988" s="18" t="n"/>
      <c r="G2988" s="17" t="n"/>
      <c r="H2988" s="18">
        <f>IF(OR($E2988&lt;&gt;"Desmontagem",$F2988=""),"",IFERROR($F2988-LOOKUP(2,1/(($B$4:$B2987=$B2988)*($E$4:$E2987="Montagem")),$F$4:$F2987),""))</f>
        <v/>
      </c>
      <c r="I2988" s="14" t="n"/>
    </row>
    <row r="2989">
      <c r="A2989" s="15" t="n"/>
      <c r="B2989" s="14" t="n"/>
      <c r="C2989" s="14" t="n"/>
      <c r="D2989" s="14" t="n"/>
      <c r="E2989" s="14" t="n"/>
      <c r="F2989" s="18" t="n"/>
      <c r="G2989" s="17" t="n"/>
      <c r="H2989" s="18">
        <f>IF(OR($E2989&lt;&gt;"Desmontagem",$F2989=""),"",IFERROR($F2989-LOOKUP(2,1/(($B$4:$B2988=$B2989)*($E$4:$E2988="Montagem")),$F$4:$F2988),""))</f>
        <v/>
      </c>
      <c r="I2989" s="14" t="n"/>
    </row>
    <row r="2990">
      <c r="A2990" s="15" t="n"/>
      <c r="B2990" s="14" t="n"/>
      <c r="C2990" s="14" t="n"/>
      <c r="D2990" s="14" t="n"/>
      <c r="E2990" s="14" t="n"/>
      <c r="F2990" s="18" t="n"/>
      <c r="G2990" s="17" t="n"/>
      <c r="H2990" s="18">
        <f>IF(OR($E2990&lt;&gt;"Desmontagem",$F2990=""),"",IFERROR($F2990-LOOKUP(2,1/(($B$4:$B2989=$B2990)*($E$4:$E2989="Montagem")),$F$4:$F2989),""))</f>
        <v/>
      </c>
      <c r="I2990" s="14" t="n"/>
    </row>
    <row r="2991">
      <c r="A2991" s="15" t="n"/>
      <c r="B2991" s="14" t="n"/>
      <c r="C2991" s="14" t="n"/>
      <c r="D2991" s="14" t="n"/>
      <c r="E2991" s="14" t="n"/>
      <c r="F2991" s="18" t="n"/>
      <c r="G2991" s="17" t="n"/>
      <c r="H2991" s="18">
        <f>IF(OR($E2991&lt;&gt;"Desmontagem",$F2991=""),"",IFERROR($F2991-LOOKUP(2,1/(($B$4:$B2990=$B2991)*($E$4:$E2990="Montagem")),$F$4:$F2990),""))</f>
        <v/>
      </c>
      <c r="I2991" s="14" t="n"/>
    </row>
    <row r="2992">
      <c r="A2992" s="15" t="n"/>
      <c r="B2992" s="14" t="n"/>
      <c r="C2992" s="14" t="n"/>
      <c r="D2992" s="14" t="n"/>
      <c r="E2992" s="14" t="n"/>
      <c r="F2992" s="18" t="n"/>
      <c r="G2992" s="17" t="n"/>
      <c r="H2992" s="18">
        <f>IF(OR($E2992&lt;&gt;"Desmontagem",$F2992=""),"",IFERROR($F2992-LOOKUP(2,1/(($B$4:$B2991=$B2992)*($E$4:$E2991="Montagem")),$F$4:$F2991),""))</f>
        <v/>
      </c>
      <c r="I2992" s="14" t="n"/>
    </row>
    <row r="2993">
      <c r="A2993" s="15" t="n"/>
      <c r="B2993" s="14" t="n"/>
      <c r="C2993" s="14" t="n"/>
      <c r="D2993" s="14" t="n"/>
      <c r="E2993" s="14" t="n"/>
      <c r="F2993" s="18" t="n"/>
      <c r="G2993" s="17" t="n"/>
      <c r="H2993" s="18">
        <f>IF(OR($E2993&lt;&gt;"Desmontagem",$F2993=""),"",IFERROR($F2993-LOOKUP(2,1/(($B$4:$B2992=$B2993)*($E$4:$E2992="Montagem")),$F$4:$F2992),""))</f>
        <v/>
      </c>
      <c r="I2993" s="14" t="n"/>
    </row>
    <row r="2994">
      <c r="A2994" s="15" t="n"/>
      <c r="B2994" s="14" t="n"/>
      <c r="C2994" s="14" t="n"/>
      <c r="D2994" s="14" t="n"/>
      <c r="E2994" s="14" t="n"/>
      <c r="F2994" s="18" t="n"/>
      <c r="G2994" s="17" t="n"/>
      <c r="H2994" s="18">
        <f>IF(OR($E2994&lt;&gt;"Desmontagem",$F2994=""),"",IFERROR($F2994-LOOKUP(2,1/(($B$4:$B2993=$B2994)*($E$4:$E2993="Montagem")),$F$4:$F2993),""))</f>
        <v/>
      </c>
      <c r="I2994" s="14" t="n"/>
    </row>
    <row r="2995">
      <c r="A2995" s="15" t="n"/>
      <c r="B2995" s="14" t="n"/>
      <c r="C2995" s="14" t="n"/>
      <c r="D2995" s="14" t="n"/>
      <c r="E2995" s="14" t="n"/>
      <c r="F2995" s="18" t="n"/>
      <c r="G2995" s="17" t="n"/>
      <c r="H2995" s="18">
        <f>IF(OR($E2995&lt;&gt;"Desmontagem",$F2995=""),"",IFERROR($F2995-LOOKUP(2,1/(($B$4:$B2994=$B2995)*($E$4:$E2994="Montagem")),$F$4:$F2994),""))</f>
        <v/>
      </c>
      <c r="I2995" s="14" t="n"/>
    </row>
    <row r="2996">
      <c r="A2996" s="15" t="n"/>
      <c r="B2996" s="14" t="n"/>
      <c r="C2996" s="14" t="n"/>
      <c r="D2996" s="14" t="n"/>
      <c r="E2996" s="14" t="n"/>
      <c r="F2996" s="18" t="n"/>
      <c r="G2996" s="17" t="n"/>
      <c r="H2996" s="18">
        <f>IF(OR($E2996&lt;&gt;"Desmontagem",$F2996=""),"",IFERROR($F2996-LOOKUP(2,1/(($B$4:$B2995=$B2996)*($E$4:$E2995="Montagem")),$F$4:$F2995),""))</f>
        <v/>
      </c>
      <c r="I2996" s="14" t="n"/>
    </row>
    <row r="2997">
      <c r="A2997" s="15" t="n"/>
      <c r="B2997" s="14" t="n"/>
      <c r="C2997" s="14" t="n"/>
      <c r="D2997" s="14" t="n"/>
      <c r="E2997" s="14" t="n"/>
      <c r="F2997" s="18" t="n"/>
      <c r="G2997" s="17" t="n"/>
      <c r="H2997" s="18">
        <f>IF(OR($E2997&lt;&gt;"Desmontagem",$F2997=""),"",IFERROR($F2997-LOOKUP(2,1/(($B$4:$B2996=$B2997)*($E$4:$E2996="Montagem")),$F$4:$F2996),""))</f>
        <v/>
      </c>
      <c r="I2997" s="14" t="n"/>
    </row>
    <row r="2998">
      <c r="A2998" s="15" t="n"/>
      <c r="B2998" s="14" t="n"/>
      <c r="C2998" s="14" t="n"/>
      <c r="D2998" s="14" t="n"/>
      <c r="E2998" s="14" t="n"/>
      <c r="F2998" s="18" t="n"/>
      <c r="G2998" s="17" t="n"/>
      <c r="H2998" s="18">
        <f>IF(OR($E2998&lt;&gt;"Desmontagem",$F2998=""),"",IFERROR($F2998-LOOKUP(2,1/(($B$4:$B2997=$B2998)*($E$4:$E2997="Montagem")),$F$4:$F2997),""))</f>
        <v/>
      </c>
      <c r="I2998" s="14" t="n"/>
    </row>
    <row r="2999">
      <c r="A2999" s="15" t="n"/>
      <c r="B2999" s="14" t="n"/>
      <c r="C2999" s="14" t="n"/>
      <c r="D2999" s="14" t="n"/>
      <c r="E2999" s="14" t="n"/>
      <c r="F2999" s="18" t="n"/>
      <c r="G2999" s="17" t="n"/>
      <c r="H2999" s="18">
        <f>IF(OR($E2999&lt;&gt;"Desmontagem",$F2999=""),"",IFERROR($F2999-LOOKUP(2,1/(($B$4:$B2998=$B2999)*($E$4:$E2998="Montagem")),$F$4:$F2998),""))</f>
        <v/>
      </c>
      <c r="I2999" s="14" t="n"/>
    </row>
    <row r="3000">
      <c r="A3000" s="15" t="n"/>
      <c r="B3000" s="14" t="n"/>
      <c r="C3000" s="14" t="n"/>
      <c r="D3000" s="14" t="n"/>
      <c r="E3000" s="14" t="n"/>
      <c r="F3000" s="18" t="n"/>
      <c r="G3000" s="17" t="n"/>
      <c r="H3000" s="18">
        <f>IF(OR($E3000&lt;&gt;"Desmontagem",$F3000=""),"",IFERROR($F3000-LOOKUP(2,1/(($B$4:$B2999=$B3000)*($E$4:$E2999="Montagem")),$F$4:$F2999),""))</f>
        <v/>
      </c>
      <c r="I3000" s="14" t="n"/>
    </row>
    <row r="3001">
      <c r="A3001" s="15" t="n"/>
      <c r="B3001" s="14" t="n"/>
      <c r="C3001" s="14" t="n"/>
      <c r="D3001" s="14" t="n"/>
      <c r="E3001" s="14" t="n"/>
      <c r="F3001" s="18" t="n"/>
      <c r="G3001" s="17" t="n"/>
      <c r="H3001" s="18">
        <f>IF(OR($E3001&lt;&gt;"Desmontagem",$F3001=""),"",IFERROR($F3001-LOOKUP(2,1/(($B$4:$B3000=$B3001)*($E$4:$E3000="Montagem")),$F$4:$F3000),""))</f>
        <v/>
      </c>
      <c r="I3001" s="14" t="n"/>
    </row>
    <row r="3002">
      <c r="A3002" s="15" t="n"/>
      <c r="B3002" s="14" t="n"/>
      <c r="C3002" s="14" t="n"/>
      <c r="D3002" s="14" t="n"/>
      <c r="E3002" s="14" t="n"/>
      <c r="F3002" s="18" t="n"/>
      <c r="G3002" s="17" t="n"/>
      <c r="H3002" s="18">
        <f>IF(OR($E3002&lt;&gt;"Desmontagem",$F3002=""),"",IFERROR($F3002-LOOKUP(2,1/(($B$4:$B3001=$B3002)*($E$4:$E3001="Montagem")),$F$4:$F3001),""))</f>
        <v/>
      </c>
      <c r="I3002" s="14" t="n"/>
    </row>
    <row r="3003">
      <c r="A3003" s="15" t="n"/>
      <c r="B3003" s="14" t="n"/>
      <c r="C3003" s="14" t="n"/>
      <c r="D3003" s="14" t="n"/>
      <c r="E3003" s="14" t="n"/>
      <c r="F3003" s="18" t="n"/>
      <c r="G3003" s="17" t="n"/>
      <c r="H3003" s="18">
        <f>IF(OR($E3003&lt;&gt;"Desmontagem",$F3003=""),"",IFERROR($F3003-LOOKUP(2,1/(($B$4:$B3002=$B3003)*($E$4:$E3002="Montagem")),$F$4:$F3002),""))</f>
        <v/>
      </c>
      <c r="I3003" s="14" t="n"/>
    </row>
    <row r="3004">
      <c r="A3004" s="15" t="n"/>
      <c r="B3004" s="14" t="n"/>
      <c r="C3004" s="14" t="n"/>
      <c r="D3004" s="14" t="n"/>
      <c r="E3004" s="14" t="n"/>
      <c r="F3004" s="18" t="n"/>
      <c r="G3004" s="17" t="n"/>
      <c r="H3004" s="18">
        <f>IF(OR($E3004&lt;&gt;"Desmontagem",$F3004=""),"",IFERROR($F3004-LOOKUP(2,1/(($B$4:$B3003=$B3004)*($E$4:$E3003="Montagem")),$F$4:$F3003),""))</f>
        <v/>
      </c>
      <c r="I3004" s="14" t="n"/>
    </row>
  </sheetData>
  <autoFilter ref="A4:I3004"/>
  <dataValidations count="3">
    <dataValidation sqref="B5:B3004" showDropDown="0" showInputMessage="0" showErrorMessage="0" allowBlank="1" promptTitle="Nº de fogo" prompt="Escolha na lista (você pode editar as opções na aba Listas)." type="list">
      <formula1>=Pneus!$A$5:$A$1004</formula1>
    </dataValidation>
    <dataValidation sqref="D5:D3004" showDropDown="0" showInputMessage="0" showErrorMessage="0" allowBlank="1" promptTitle="Posição" prompt="Escolha na lista (você pode editar as opções na aba Listas)." type="list">
      <formula1>=Listas!$D$2:$D$26</formula1>
    </dataValidation>
    <dataValidation sqref="E5:E3004" showDropDown="0" showInputMessage="0" showErrorMessage="0" allowBlank="1" promptTitle="Movimento" prompt="Escolha na lista (você pode editar as opções na aba Listas)." type="list">
      <formula1>=Listas!$C$2:$C$18</formula1>
    </dataValidation>
  </dataValidations>
  <hyperlinks>
    <hyperlink xmlns:r="http://schemas.openxmlformats.org/officeDocument/2006/relationships" ref="A2" r:id="rId1"/>
  </hyperlinks>
  <pageMargins left="0.4" right="0.4" top="0.5" bottom="0.5" header="0.5" footer="0.5"/>
  <pageSetup orientation="landscape" paperSize="9" fitToHeight="0" fitToWidth="1"/>
  <headerFooter>
    <oddHeader/>
    <oddFooter>&amp;CModelo grátis Gefrota · gefrota.com.br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22" customWidth="1" min="3" max="3"/>
    <col width="18" customWidth="1" min="4" max="4"/>
    <col width="58" customWidth="1" min="7" max="7"/>
    <col width="12" customWidth="1" min="8" max="8"/>
  </cols>
  <sheetData>
    <row r="1">
      <c r="A1" s="20" t="inlineStr">
        <is>
          <t>Vida</t>
        </is>
      </c>
      <c r="B1" s="20" t="inlineStr">
        <is>
          <t>Situação</t>
        </is>
      </c>
      <c r="C1" s="20" t="inlineStr">
        <is>
          <t>Movimento</t>
        </is>
      </c>
      <c r="D1" s="20" t="inlineStr">
        <is>
          <t>Posição</t>
        </is>
      </c>
      <c r="G1" s="20" t="inlineStr">
        <is>
          <t>Ajustes da planilha</t>
        </is>
      </c>
      <c r="H1" s="20" t="inlineStr">
        <is>
          <t>Valor</t>
        </is>
      </c>
    </row>
    <row r="2">
      <c r="A2" t="inlineStr">
        <is>
          <t>Novo</t>
        </is>
      </c>
      <c r="B2" t="inlineStr">
        <is>
          <t>Em uso</t>
        </is>
      </c>
      <c r="C2" t="inlineStr">
        <is>
          <t>Montagem</t>
        </is>
      </c>
      <c r="D2" t="inlineStr">
        <is>
          <t>1E</t>
        </is>
      </c>
      <c r="G2" t="inlineStr">
        <is>
          <t>Sulco mínimo para retirar (mm), conforme a política da empresa</t>
        </is>
      </c>
      <c r="H2" s="21" t="n"/>
    </row>
    <row r="3">
      <c r="A3" t="inlineStr">
        <is>
          <t>1ª recapagem</t>
        </is>
      </c>
      <c r="B3" t="inlineStr">
        <is>
          <t>Estoque</t>
        </is>
      </c>
      <c r="C3" t="inlineStr">
        <is>
          <t>Desmontagem</t>
        </is>
      </c>
      <c r="D3" t="inlineStr">
        <is>
          <t>1D</t>
        </is>
      </c>
    </row>
    <row r="4">
      <c r="A4" t="inlineStr">
        <is>
          <t>2ª recapagem</t>
        </is>
      </c>
      <c r="B4" t="inlineStr">
        <is>
          <t>Na recapagem</t>
        </is>
      </c>
      <c r="C4" t="inlineStr">
        <is>
          <t>Medição de sulco</t>
        </is>
      </c>
      <c r="D4" t="inlineStr">
        <is>
          <t>2EE</t>
        </is>
      </c>
    </row>
    <row r="5">
      <c r="A5" t="inlineStr">
        <is>
          <t>3ª recapagem</t>
        </is>
      </c>
      <c r="B5" t="inlineStr">
        <is>
          <t>Em conserto</t>
        </is>
      </c>
      <c r="C5" t="inlineStr">
        <is>
          <t>Envio para recapagem</t>
        </is>
      </c>
      <c r="D5" t="inlineStr">
        <is>
          <t>2EI</t>
        </is>
      </c>
    </row>
    <row r="6">
      <c r="A6" t="inlineStr">
        <is>
          <t>4ª recapagem</t>
        </is>
      </c>
      <c r="B6" t="inlineStr">
        <is>
          <t>Sucata</t>
        </is>
      </c>
      <c r="C6" t="inlineStr">
        <is>
          <t>Retorno da recapagem</t>
        </is>
      </c>
      <c r="D6" t="inlineStr">
        <is>
          <t>2DI</t>
        </is>
      </c>
    </row>
    <row r="7">
      <c r="C7" t="inlineStr">
        <is>
          <t>Envio para conserto</t>
        </is>
      </c>
      <c r="D7" t="inlineStr">
        <is>
          <t>2DE</t>
        </is>
      </c>
    </row>
    <row r="8">
      <c r="C8" t="inlineStr">
        <is>
          <t>Sucata</t>
        </is>
      </c>
      <c r="D8" t="inlineStr">
        <is>
          <t>3EE</t>
        </is>
      </c>
    </row>
    <row r="9">
      <c r="D9" t="inlineStr">
        <is>
          <t>3EI</t>
        </is>
      </c>
    </row>
    <row r="10">
      <c r="D10" t="inlineStr">
        <is>
          <t>3DI</t>
        </is>
      </c>
    </row>
    <row r="11">
      <c r="D11" t="inlineStr">
        <is>
          <t>3DE</t>
        </is>
      </c>
    </row>
    <row r="12">
      <c r="D12" t="inlineStr">
        <is>
          <t>4EE</t>
        </is>
      </c>
    </row>
    <row r="13">
      <c r="D13" t="inlineStr">
        <is>
          <t>4EI</t>
        </is>
      </c>
    </row>
    <row r="14">
      <c r="D14" t="inlineStr">
        <is>
          <t>4DI</t>
        </is>
      </c>
    </row>
    <row r="15">
      <c r="D15" t="inlineStr">
        <is>
          <t>4DE</t>
        </is>
      </c>
    </row>
    <row r="16">
      <c r="D16" t="inlineStr">
        <is>
          <t>Estepe</t>
        </is>
      </c>
    </row>
    <row r="29">
      <c r="A29" s="3" t="inlineStr">
        <is>
          <t>Para incluir uma opção, digite logo abaixo da última da coluna (há espaço para mais 10).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Gefrota</dc:creator>
  <dc:title>Planilha de controle de pneus</dc:title>
  <dc:subject>Modelo grátis Gefrota · gefrota.com.br</dc:subject>
  <dcterms:created xsi:type="dcterms:W3CDTF">2026-10-20T12:00:00Z</dcterms:created>
  <dcterms:modified xsi:type="dcterms:W3CDTF">2026-10-20T14:24:40Z</dcterms:modified>
</cp:coreProperties>
</file>